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0"/>
  <workbookPr codeName="DieseArbeitsmappe" defaultThemeVersion="124226"/>
  <mc:AlternateContent xmlns:mc="http://schemas.openxmlformats.org/markup-compatibility/2006">
    <mc:Choice Requires="x15">
      <x15ac:absPath xmlns:x15ac="http://schemas.microsoft.com/office/spreadsheetml/2010/11/ac" url="/Users/smm96/Desktop/"/>
    </mc:Choice>
  </mc:AlternateContent>
  <xr:revisionPtr revIDLastSave="0" documentId="13_ncr:1_{96E7CBB4-8E86-A14C-8BE8-2DFC1BC2E685}" xr6:coauthVersionLast="47" xr6:coauthVersionMax="47" xr10:uidLastSave="{00000000-0000-0000-0000-000000000000}"/>
  <bookViews>
    <workbookView xWindow="0" yWindow="460" windowWidth="33980" windowHeight="16100" xr2:uid="{00000000-000D-0000-FFFF-FFFF00000000}"/>
  </bookViews>
  <sheets>
    <sheet name="CXCR4" sheetId="2"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2" i="2" l="1"/>
  <c r="F13" i="2" s="1"/>
  <c r="F14" i="2" l="1"/>
  <c r="F22" i="2"/>
  <c r="F20" i="2"/>
  <c r="F19" i="2"/>
  <c r="F4" i="2"/>
  <c r="F5" i="2"/>
  <c r="F11" i="2"/>
  <c r="F7" i="2"/>
  <c r="F15" i="2"/>
  <c r="F8" i="2"/>
  <c r="F16" i="2"/>
  <c r="F9" i="2"/>
  <c r="F17" i="2"/>
  <c r="F10" i="2"/>
  <c r="F18" i="2"/>
  <c r="F21" i="2"/>
  <c r="F1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Mcnulty, Shannon Michelle</author>
  </authors>
  <commentList>
    <comment ref="V12" authorId="0" shapeId="0" xr:uid="{14292AAD-9CD0-F84D-9232-0F8859BA52F3}">
      <text>
        <r>
          <rPr>
            <b/>
            <sz val="10"/>
            <color rgb="FF000000"/>
            <rFont val="Tahoma"/>
            <family val="2"/>
          </rPr>
          <t>Mcnulty, Shannon Michelle:</t>
        </r>
        <r>
          <rPr>
            <sz val="10"/>
            <color rgb="FF000000"/>
            <rFont val="Tahoma"/>
            <family val="2"/>
          </rPr>
          <t xml:space="preserve">
</t>
        </r>
        <r>
          <rPr>
            <sz val="10"/>
            <color rgb="FF000000"/>
            <rFont val="Calibri"/>
            <scheme val="minor"/>
          </rPr>
          <t>Previously Pt 55 in MasterFile. No probands with this variant are included in the current version of STable1,</t>
        </r>
        <r>
          <rPr>
            <sz val="10"/>
            <color rgb="FF000000"/>
            <rFont val="Calibri"/>
            <scheme val="minor"/>
          </rPr>
          <t xml:space="preserve"> but I suspect Pt 51 in STable1 is the correct individual.</t>
        </r>
      </text>
    </comment>
  </commentList>
</comments>
</file>

<file path=xl/sharedStrings.xml><?xml version="1.0" encoding="utf-8"?>
<sst xmlns="http://schemas.openxmlformats.org/spreadsheetml/2006/main" count="411" uniqueCount="215">
  <si>
    <t>Mutation</t>
  </si>
  <si>
    <t>ClinVar</t>
  </si>
  <si>
    <t>Total 
[n]</t>
  </si>
  <si>
    <t>Frequency 
[%]</t>
  </si>
  <si>
    <t xml:space="preserve">Nonsense </t>
  </si>
  <si>
    <t>Nonsense</t>
  </si>
  <si>
    <t>c.1016_1017dupCT</t>
  </si>
  <si>
    <t xml:space="preserve">Duplication </t>
  </si>
  <si>
    <t>unpublished</t>
  </si>
  <si>
    <t xml:space="preserve">Deletion </t>
  </si>
  <si>
    <t>c.1027G&gt;T</t>
  </si>
  <si>
    <t>c.977_978delTC</t>
  </si>
  <si>
    <t>c.976dupC</t>
  </si>
  <si>
    <t>Insertion</t>
  </si>
  <si>
    <t>No data available</t>
  </si>
  <si>
    <t>p.Ser319LeufsTer2</t>
  </si>
  <si>
    <t>p.Leu326ProfsTer18</t>
  </si>
  <si>
    <t>rs104893626</t>
  </si>
  <si>
    <t>rs104893625</t>
  </si>
  <si>
    <t>rs104893624</t>
  </si>
  <si>
    <t>p.Leu326GlnfsTer17</t>
  </si>
  <si>
    <t>p.Glu343Ter</t>
  </si>
  <si>
    <t>p.Ser338Ter</t>
  </si>
  <si>
    <t>c.970_971insTCCT</t>
  </si>
  <si>
    <t>CI128719</t>
  </si>
  <si>
    <t>p.Ser324PhefsTer21</t>
  </si>
  <si>
    <t>p.Thr318AsnfsTer26</t>
  </si>
  <si>
    <t>p.Arg322GlnfsTer22</t>
  </si>
  <si>
    <t>p.Val340LeufsTer27</t>
  </si>
  <si>
    <t>total</t>
  </si>
  <si>
    <t>p.Ser339PhefsTer6</t>
  </si>
  <si>
    <t>c.1012_1015dupTCAT</t>
  </si>
  <si>
    <t>c.963dupC</t>
  </si>
  <si>
    <t>c.952dupA</t>
  </si>
  <si>
    <t>c.954delC</t>
  </si>
  <si>
    <r>
      <rPr>
        <vertAlign val="superscript"/>
        <sz val="10"/>
        <color theme="1"/>
        <rFont val="Calibri"/>
        <family val="2"/>
        <scheme val="minor"/>
      </rPr>
      <t>*</t>
    </r>
    <r>
      <rPr>
        <sz val="10"/>
        <color theme="1"/>
        <rFont val="Calibri"/>
        <family val="2"/>
        <scheme val="minor"/>
      </rPr>
      <t>RefSeq: NM_003467.3
 ENSEMBL: ENST00000241393.3</t>
    </r>
  </si>
  <si>
    <r>
      <rPr>
        <vertAlign val="superscript"/>
        <sz val="10"/>
        <color theme="1"/>
        <rFont val="Calibri"/>
        <family val="2"/>
        <scheme val="minor"/>
      </rPr>
      <t>†</t>
    </r>
    <r>
      <rPr>
        <sz val="10"/>
        <color theme="1"/>
        <rFont val="Calibri"/>
        <family val="2"/>
        <scheme val="minor"/>
      </rPr>
      <t>RefSeq: NP_003458.1
 ENSEMBL: ENSP00000241393.3</t>
    </r>
  </si>
  <si>
    <r>
      <t>Nucleotide change</t>
    </r>
    <r>
      <rPr>
        <b/>
        <vertAlign val="superscript"/>
        <sz val="12"/>
        <color theme="1"/>
        <rFont val="Calibri"/>
        <family val="2"/>
        <scheme val="minor"/>
      </rPr>
      <t xml:space="preserve">*
</t>
    </r>
    <r>
      <rPr>
        <sz val="12"/>
        <color theme="1"/>
        <rFont val="Calibri"/>
        <family val="2"/>
        <scheme val="minor"/>
      </rPr>
      <t>(UniProt canonical P61073-1)</t>
    </r>
  </si>
  <si>
    <r>
      <t>Amino acid change</t>
    </r>
    <r>
      <rPr>
        <b/>
        <vertAlign val="superscript"/>
        <sz val="12"/>
        <color theme="1"/>
        <rFont val="Calibri"/>
        <family val="2"/>
        <scheme val="minor"/>
      </rPr>
      <t xml:space="preserve">†
</t>
    </r>
    <r>
      <rPr>
        <sz val="12"/>
        <color theme="1"/>
        <rFont val="Calibri"/>
        <family val="2"/>
        <scheme val="minor"/>
      </rPr>
      <t>(UniProt canonical P61073-1)</t>
    </r>
  </si>
  <si>
    <t>14023
(pathogenic)</t>
  </si>
  <si>
    <t>14022
(pathogenic)</t>
  </si>
  <si>
    <t>988527
(pathogenic)</t>
  </si>
  <si>
    <r>
      <t>14021</t>
    </r>
    <r>
      <rPr>
        <vertAlign val="superscript"/>
        <sz val="11"/>
        <color theme="1"/>
        <rFont val="Calibri"/>
        <family val="2"/>
        <scheme val="minor"/>
      </rPr>
      <t xml:space="preserve">‡
</t>
    </r>
    <r>
      <rPr>
        <sz val="11"/>
        <color theme="1"/>
        <rFont val="Calibri"/>
        <family val="2"/>
        <scheme val="minor"/>
      </rPr>
      <t>(likely pathogenic)</t>
    </r>
  </si>
  <si>
    <t>14020
(pathogenic)</t>
  </si>
  <si>
    <t>dbSNP</t>
  </si>
  <si>
    <t>HGMD</t>
  </si>
  <si>
    <t>CM030832, CM125860</t>
  </si>
  <si>
    <t>COSMIC</t>
  </si>
  <si>
    <t>CM066016</t>
  </si>
  <si>
    <t>COSV54010080</t>
  </si>
  <si>
    <t>CM030831</t>
  </si>
  <si>
    <t>In silicio prediction</t>
  </si>
  <si>
    <t>CADD
raw</t>
  </si>
  <si>
    <t>CADD
PHRED</t>
  </si>
  <si>
    <t>–</t>
  </si>
  <si>
    <t>2:g.136872498G&gt;A
2:g.136114928G&gt;A</t>
  </si>
  <si>
    <t>2:g.136872485G&gt;C,T
2:g.136114915G&gt;C,T</t>
  </si>
  <si>
    <t>2:g.136872481_136872482dupAG
2:g.136114911_136114912dupAG</t>
  </si>
  <si>
    <t>2:g.136872544delG
2:g.136114974delG</t>
  </si>
  <si>
    <t>2:g.136872483_136872486dupATGA
2:g.136114913_136114916dupATGA</t>
  </si>
  <si>
    <t>2:g.136872471C&gt;A
2:g.136114901C&gt;A</t>
  </si>
  <si>
    <t>2:g.136872546dupT
2:g.136114976dupT</t>
  </si>
  <si>
    <t>2:g.136872535dupG
2:g.136114965dupG</t>
  </si>
  <si>
    <t>2:g136872527_136872528insAGGA
2:g.136114957_136114958insAGGA</t>
  </si>
  <si>
    <t>Genomic coordinates
GRCh37
GRCh38</t>
  </si>
  <si>
    <t>2:g.136872522dupG
2:g.136114952dupG</t>
  </si>
  <si>
    <t>c.1000C&gt;T</t>
  </si>
  <si>
    <t>p.Arg334Ter</t>
  </si>
  <si>
    <t>2:g.136872520_136872521delGA
2:g.136114950_136114951delGA</t>
  </si>
  <si>
    <t>c.969delG</t>
  </si>
  <si>
    <t>p.Ser324ProfsTer42</t>
  </si>
  <si>
    <t>COSV54009855</t>
  </si>
  <si>
    <t>COSV54012992</t>
  </si>
  <si>
    <t>COSV54009924
(c.1016dupC, p.V340Cfs*4)
COSV99066292
(c.1017_1018insTT, p.V340Lfs*27)</t>
  </si>
  <si>
    <t>COSV54013451
(c.954dupC, p.S319Lfs*25)
COSV104385493
(c.956_957delCT, p.S319Cfs*24)</t>
  </si>
  <si>
    <t>COSV54017436
(c.1027G&gt;A, p.E343K, PMID22484628)</t>
  </si>
  <si>
    <t>COSV54012435
(c.969dupG, p.S324Vfs*20)</t>
  </si>
  <si>
    <t>COSV54011153
(c.976dup, p.L326Pfs*18)</t>
  </si>
  <si>
    <r>
      <rPr>
        <vertAlign val="superscript"/>
        <sz val="10"/>
        <color theme="1"/>
        <rFont val="Calibri"/>
        <family val="2"/>
        <scheme val="minor"/>
      </rPr>
      <t>‡</t>
    </r>
    <r>
      <rPr>
        <sz val="10"/>
        <color theme="1"/>
        <rFont val="Calibri"/>
        <family val="2"/>
        <scheme val="minor"/>
      </rPr>
      <t>comparable frameshift, other genetic cause {rs730880320}: NM_003467.2(CXCR4):c.1016_1017delCT (p.Ser339CysfsTer4) {PMID 12692554}</t>
    </r>
  </si>
  <si>
    <t xml:space="preserve">unpublished </t>
  </si>
  <si>
    <t>7.615455</t>
  </si>
  <si>
    <t>38</t>
  </si>
  <si>
    <t>7.310614 / 7.352885</t>
  </si>
  <si>
    <t>37 / 38</t>
  </si>
  <si>
    <t>5.133560</t>
  </si>
  <si>
    <t>33</t>
  </si>
  <si>
    <t>3.842348</t>
  </si>
  <si>
    <t>26.5</t>
  </si>
  <si>
    <t>5.062111</t>
  </si>
  <si>
    <t>7.835276</t>
  </si>
  <si>
    <t>39</t>
  </si>
  <si>
    <t>5.222515</t>
  </si>
  <si>
    <t>5.609727</t>
  </si>
  <si>
    <t>34</t>
  </si>
  <si>
    <t>4.193565</t>
  </si>
  <si>
    <t>29.4</t>
  </si>
  <si>
    <t>5.608831</t>
  </si>
  <si>
    <t>5.288436</t>
  </si>
  <si>
    <t>5.279305</t>
  </si>
  <si>
    <t>PMID 31313072, 12692554, 14612668, 15026312, 19057201, 22596258</t>
  </si>
  <si>
    <t>DOI 10.24287/1726-1708-2020-19-4suppl-68-75</t>
  </si>
  <si>
    <t>Germline variant published in WHIM</t>
  </si>
  <si>
    <t xml:space="preserve">Somatic variant published in Malignancy </t>
  </si>
  <si>
    <r>
      <t xml:space="preserve">Allele frequency
</t>
    </r>
    <r>
      <rPr>
        <sz val="11"/>
        <color theme="1"/>
        <rFont val="Calibri"/>
        <family val="2"/>
        <scheme val="minor"/>
      </rPr>
      <t>[NCBI dbSNP]</t>
    </r>
  </si>
  <si>
    <t>Hassan A. Ahmad, conference article no. 177, submission ID#605673, in PMID 30809743</t>
  </si>
  <si>
    <t>COSV54015600
(c.1016_1017delCT, p.S339Cfs*4)
COSV104527714
(c.1015_1024delTCTGTTTCCA, p.S339Lfs*24)
COSV54011141
(c.1014_1017delATCT, p.S339Ffs*26)</t>
  </si>
  <si>
    <r>
      <rPr>
        <b/>
        <sz val="11"/>
        <color theme="1"/>
        <rFont val="Calibri"/>
        <family val="2"/>
        <scheme val="minor"/>
      </rPr>
      <t>p.T318Rfs*21</t>
    </r>
    <r>
      <rPr>
        <sz val="11"/>
        <color theme="1"/>
        <rFont val="Calibri"/>
        <family val="2"/>
        <scheme val="minor"/>
      </rPr>
      <t xml:space="preserve"> c.951_964delCACCTCTGTGAGCA in nodal marginal zone lymphomas {PMID 29556019}
</t>
    </r>
    <r>
      <rPr>
        <b/>
        <sz val="11"/>
        <color theme="1"/>
        <rFont val="Calibri"/>
        <family val="2"/>
        <scheme val="minor"/>
      </rPr>
      <t>p.T318Yfs*26</t>
    </r>
    <r>
      <rPr>
        <sz val="11"/>
        <color theme="1"/>
        <rFont val="Calibri"/>
        <family val="2"/>
        <scheme val="minor"/>
      </rPr>
      <t xml:space="preserve"> c.951_952insT in nodal marginal zone lymphomas {PMID 29556019}
</t>
    </r>
    <r>
      <rPr>
        <b/>
        <sz val="11"/>
        <color theme="1"/>
        <rFont val="Calibri"/>
        <family val="2"/>
        <scheme val="minor"/>
      </rPr>
      <t>p.T318Pfs*3</t>
    </r>
    <r>
      <rPr>
        <sz val="11"/>
        <color theme="1"/>
        <rFont val="Calibri"/>
        <family val="2"/>
        <scheme val="minor"/>
      </rPr>
      <t xml:space="preserve"> c.952delA in Waldenström macroglobulinemia {PMID 31018969}
</t>
    </r>
    <r>
      <rPr>
        <b/>
        <sz val="11"/>
        <color theme="1"/>
        <rFont val="Calibri"/>
        <family val="2"/>
        <scheme val="minor"/>
      </rPr>
      <t>p.T318Cfs*24</t>
    </r>
    <r>
      <rPr>
        <sz val="11"/>
        <color theme="1"/>
        <rFont val="Calibri"/>
        <family val="2"/>
        <scheme val="minor"/>
      </rPr>
      <t xml:space="preserve"> c.952_956delACCTC in Waldenström macroglobulinemia {PMID 28903575}</t>
    </r>
  </si>
  <si>
    <r>
      <rPr>
        <b/>
        <sz val="11"/>
        <color theme="1"/>
        <rFont val="Calibri"/>
        <family val="2"/>
        <scheme val="minor"/>
      </rPr>
      <t>p.S319Lfs*25</t>
    </r>
    <r>
      <rPr>
        <sz val="11"/>
        <color theme="1"/>
        <rFont val="Calibri"/>
        <family val="2"/>
        <scheme val="minor"/>
      </rPr>
      <t xml:space="preserve"> c.954dupC in Waldenström macroglobulinemia {PMID 24553177, 26659815, 28903575, 30366921, 30408147, 33713429}
</t>
    </r>
    <r>
      <rPr>
        <b/>
        <sz val="11"/>
        <color theme="1"/>
        <rFont val="Calibri"/>
        <family val="2"/>
        <scheme val="minor"/>
      </rPr>
      <t>p.S319Cfs*24</t>
    </r>
    <r>
      <rPr>
        <sz val="11"/>
        <color theme="1"/>
        <rFont val="Calibri"/>
        <family val="2"/>
        <scheme val="minor"/>
      </rPr>
      <t xml:space="preserve"> c.956_957delCT in Waldenström macroglobulinemia / lymphoma {PMID 29556019, 31018969}</t>
    </r>
  </si>
  <si>
    <r>
      <t>Germline or somatic variants with</t>
    </r>
    <r>
      <rPr>
        <b/>
        <sz val="12"/>
        <rFont val="Calibri"/>
        <family val="2"/>
        <scheme val="minor"/>
      </rPr>
      <t xml:space="preserve"> comparable</t>
    </r>
    <r>
      <rPr>
        <b/>
        <sz val="12"/>
        <color theme="1"/>
        <rFont val="Calibri"/>
        <family val="2"/>
        <scheme val="minor"/>
      </rPr>
      <t xml:space="preserve"> molecular consequences </t>
    </r>
  </si>
  <si>
    <r>
      <rPr>
        <vertAlign val="superscript"/>
        <sz val="10"/>
        <color theme="1"/>
        <rFont val="Calibri"/>
        <family val="2"/>
        <scheme val="minor"/>
      </rPr>
      <t>**</t>
    </r>
    <r>
      <rPr>
        <sz val="10"/>
        <color theme="1"/>
        <rFont val="Calibri"/>
        <family val="2"/>
        <scheme val="minor"/>
      </rPr>
      <t xml:space="preserve">c.1013C&gt;A (tAa) unpublished, having same </t>
    </r>
    <r>
      <rPr>
        <vertAlign val="superscript"/>
        <sz val="10"/>
        <color theme="0"/>
        <rFont val="Calibri"/>
        <family val="2"/>
        <scheme val="minor"/>
      </rPr>
      <t>**</t>
    </r>
    <r>
      <rPr>
        <sz val="10"/>
        <color theme="1"/>
        <rFont val="Calibri"/>
        <family val="2"/>
        <scheme val="minor"/>
      </rPr>
      <t>effect as c.1013C&gt;G (tGa) p.Ser338Ter</t>
    </r>
  </si>
  <si>
    <r>
      <rPr>
        <b/>
        <sz val="11"/>
        <color theme="1"/>
        <rFont val="Calibri"/>
        <family val="2"/>
        <scheme val="minor"/>
      </rPr>
      <t>Lymphoma</t>
    </r>
    <r>
      <rPr>
        <sz val="11"/>
        <color theme="1"/>
        <rFont val="Calibri"/>
        <family val="2"/>
        <scheme val="minor"/>
      </rPr>
      <t xml:space="preserve">
(c.1017_1018insTT, similar p.V340Lfs*27)
PMID 30408147</t>
    </r>
  </si>
  <si>
    <r>
      <rPr>
        <b/>
        <sz val="11"/>
        <color theme="1"/>
        <rFont val="Calibri"/>
        <family val="2"/>
        <scheme val="minor"/>
      </rPr>
      <t xml:space="preserve">Waldenström macroglobulinemia </t>
    </r>
    <r>
      <rPr>
        <sz val="11"/>
        <color theme="1"/>
        <rFont val="Calibri"/>
        <family val="2"/>
        <scheme val="minor"/>
      </rPr>
      <t xml:space="preserve">
(c.1027G&gt;T, same p.E343*)
PMID 33735664</t>
    </r>
  </si>
  <si>
    <r>
      <rPr>
        <b/>
        <sz val="11"/>
        <color theme="1"/>
        <rFont val="Calibri"/>
        <family val="2"/>
        <scheme val="minor"/>
      </rPr>
      <t>Waldenström macroglobulinemia</t>
    </r>
    <r>
      <rPr>
        <sz val="11"/>
        <color theme="1"/>
        <rFont val="Calibri"/>
        <family val="2"/>
        <scheme val="minor"/>
      </rPr>
      <t xml:space="preserve">
(c.970delT, similar p.S324Pfs*42)
PMID 30366921</t>
    </r>
  </si>
  <si>
    <r>
      <rPr>
        <b/>
        <sz val="11"/>
        <color theme="1"/>
        <rFont val="Calibri"/>
        <family val="2"/>
        <scheme val="minor"/>
      </rPr>
      <t>Waldenström macroglobulinemia</t>
    </r>
    <r>
      <rPr>
        <sz val="11"/>
        <color theme="1"/>
        <rFont val="Calibri"/>
        <family val="2"/>
        <scheme val="minor"/>
      </rPr>
      <t xml:space="preserve">
(c.976dupC, same p.L326Pfs*18)
PMID 28280994</t>
    </r>
  </si>
  <si>
    <r>
      <rPr>
        <b/>
        <sz val="11"/>
        <color theme="1"/>
        <rFont val="Calibri"/>
        <family val="2"/>
        <scheme val="minor"/>
      </rPr>
      <t>p.R322fs</t>
    </r>
    <r>
      <rPr>
        <sz val="11"/>
        <color theme="1"/>
        <rFont val="Calibri"/>
        <family val="2"/>
        <scheme val="minor"/>
      </rPr>
      <t xml:space="preserve"> (genotype not reported) in Waldenström 
macroglobulinemia / lymphoplasmacytic lymphoma {PMID 33735664}</t>
    </r>
  </si>
  <si>
    <r>
      <rPr>
        <b/>
        <sz val="11"/>
        <color theme="1"/>
        <rFont val="Calibri"/>
        <family val="2"/>
        <scheme val="minor"/>
      </rPr>
      <t>p.L326fs</t>
    </r>
    <r>
      <rPr>
        <sz val="11"/>
        <color theme="1"/>
        <rFont val="Calibri"/>
        <family val="2"/>
        <scheme val="minor"/>
      </rPr>
      <t xml:space="preserve"> (genotype not reported) in Waldenström macroglobulinemia / lymphoplasmacytic lymphoma {PMID 32822482, 33735664}</t>
    </r>
  </si>
  <si>
    <r>
      <rPr>
        <b/>
        <sz val="11"/>
        <color theme="1"/>
        <rFont val="Calibri"/>
        <family val="2"/>
        <scheme val="minor"/>
      </rPr>
      <t>p.L326fs</t>
    </r>
    <r>
      <rPr>
        <sz val="11"/>
        <color theme="1"/>
        <rFont val="Calibri"/>
        <family val="2"/>
        <scheme val="minor"/>
      </rPr>
      <t xml:space="preserve"> (genotype not reported)</t>
    </r>
    <r>
      <rPr>
        <b/>
        <sz val="11"/>
        <color theme="1"/>
        <rFont val="Calibri"/>
        <family val="2"/>
        <scheme val="minor"/>
      </rPr>
      <t xml:space="preserve"> </t>
    </r>
    <r>
      <rPr>
        <sz val="11"/>
        <color theme="1"/>
        <rFont val="Calibri"/>
        <family val="2"/>
        <scheme val="minor"/>
      </rPr>
      <t xml:space="preserve">in Waldenström macroglobulinemia / lymphoplasmacytic lymphoma {PMID 32822482, 33735664}
</t>
    </r>
    <r>
      <rPr>
        <b/>
        <sz val="11"/>
        <color theme="1"/>
        <rFont val="Calibri"/>
        <family val="2"/>
        <scheme val="minor"/>
      </rPr>
      <t xml:space="preserve">p.L326Pfs*18 </t>
    </r>
    <r>
      <rPr>
        <sz val="11"/>
        <color theme="1"/>
        <rFont val="Calibri"/>
        <family val="2"/>
        <scheme val="minor"/>
      </rPr>
      <t>c.976dupC in Waldenström macroglobulinemia {PMID 28280994}</t>
    </r>
  </si>
  <si>
    <t>2:g.136872529delC
2:g.136114959delC</t>
  </si>
  <si>
    <t>rs1684842255</t>
  </si>
  <si>
    <t>2:g.136872518_136872519insC
2:g.136114948_136114949insC</t>
  </si>
  <si>
    <t>c.979_980insG</t>
  </si>
  <si>
    <t>p.Lys327ArgfsTer17</t>
  </si>
  <si>
    <t>2:g.136872458_136872461delGAAG
2:g.136114888_136114891delGAAG</t>
  </si>
  <si>
    <t>c.1037_1040delCTTC</t>
  </si>
  <si>
    <t>p.Ser346Ter</t>
  </si>
  <si>
    <t>5.684590</t>
  </si>
  <si>
    <t>5.417788</t>
  </si>
  <si>
    <t>COSV105020876
(c.1037_1044delCTTCAAGT, p.S346Ffs*9)
COSV54013686
(c.1035dupG, p.S346Vfs*12)</t>
  </si>
  <si>
    <r>
      <rPr>
        <b/>
        <sz val="11"/>
        <color theme="1"/>
        <rFont val="Calibri"/>
        <family val="2"/>
        <scheme val="minor"/>
      </rPr>
      <t>p.S346Ffs*9</t>
    </r>
    <r>
      <rPr>
        <sz val="11"/>
        <color theme="1"/>
        <rFont val="Calibri"/>
        <family val="2"/>
        <scheme val="minor"/>
      </rPr>
      <t xml:space="preserve"> c.1037_1044delCTTCAAGT in DLBCL {PMID 32187361}
</t>
    </r>
    <r>
      <rPr>
        <b/>
        <sz val="11"/>
        <color theme="1"/>
        <rFont val="Calibri"/>
        <family val="2"/>
        <scheme val="minor"/>
      </rPr>
      <t>p.S346Vfs*12</t>
    </r>
    <r>
      <rPr>
        <sz val="11"/>
        <color theme="1"/>
        <rFont val="Calibri"/>
        <family val="2"/>
        <scheme val="minor"/>
      </rPr>
      <t xml:space="preserve"> c.1035dupG in Waldenström macroglobulinemia {PMID 26659815}</t>
    </r>
  </si>
  <si>
    <t>COSV54012262
(c.978dupC, p.K327Qfs*17)</t>
  </si>
  <si>
    <t>CXCR4base</t>
  </si>
  <si>
    <t>C0001-C0013, C0019, C0024, C0027, C0029-C0032</t>
  </si>
  <si>
    <t>C&gt;G: C0022, C0023, C0026, C0033, C0034</t>
  </si>
  <si>
    <t>C0014, C0015</t>
  </si>
  <si>
    <r>
      <rPr>
        <b/>
        <sz val="11"/>
        <color theme="1"/>
        <rFont val="Calibri"/>
        <family val="2"/>
        <scheme val="minor"/>
      </rPr>
      <t xml:space="preserve">Waldenström macroglobulinemia / lymphoplasmacytic lymphoma </t>
    </r>
    <r>
      <rPr>
        <sz val="11"/>
        <color theme="1"/>
        <rFont val="Calibri"/>
        <family val="2"/>
        <scheme val="minor"/>
      </rPr>
      <t xml:space="preserve">
(c.1000C&gt;T, same p.R334*)
PMID 24553177, 26490317, 26659815, 27268124, 30366921, 30408147, 31018969, 31221512, 32187361, 32260318, 32784523, 33713429, 33735664</t>
    </r>
  </si>
  <si>
    <r>
      <rPr>
        <b/>
        <sz val="11"/>
        <color theme="1"/>
        <rFont val="Calibri"/>
        <family val="2"/>
        <scheme val="minor"/>
      </rPr>
      <t>Waldenström macroglobulinemia / lymphoma</t>
    </r>
    <r>
      <rPr>
        <sz val="11"/>
        <color theme="1"/>
        <rFont val="Calibri"/>
        <family val="2"/>
        <scheme val="minor"/>
      </rPr>
      <t xml:space="preserve">
(c.952dupA, same p.T318Nfs*26)
PMID 24553177, 26490317, 26608593, 26659815, 27840426, 28280994, 28903575, 30366921, 31221512, 32784523, 33713429</t>
    </r>
  </si>
  <si>
    <r>
      <rPr>
        <b/>
        <sz val="11"/>
        <color theme="1"/>
        <rFont val="Calibri"/>
        <family val="2"/>
        <scheme val="minor"/>
      </rPr>
      <t>Waldenström macroglobulinemia / lymphoplasmacytic lymphoma</t>
    </r>
    <r>
      <rPr>
        <sz val="11"/>
        <color theme="1"/>
        <rFont val="Calibri"/>
        <family val="2"/>
        <scheme val="minor"/>
      </rPr>
      <t xml:space="preserve">
(c.963dupC, same p.R322Qfs*22)
PMID 24553177, 26490317, 28903575, 30366921, 30408147, 32784523</t>
    </r>
  </si>
  <si>
    <r>
      <rPr>
        <b/>
        <sz val="11"/>
        <rFont val="Calibri"/>
        <family val="2"/>
        <scheme val="minor"/>
      </rPr>
      <t>p.K327Qfs*17</t>
    </r>
    <r>
      <rPr>
        <sz val="11"/>
        <rFont val="Calibri"/>
        <family val="2"/>
        <scheme val="minor"/>
      </rPr>
      <t xml:space="preserve"> c.978dupC in Waldenström macroglobulinemia {PMID 26490317, 28903575, 30366921, 32784523}
</t>
    </r>
    <r>
      <rPr>
        <b/>
        <sz val="11"/>
        <rFont val="Calibri"/>
        <family val="2"/>
        <scheme val="minor"/>
      </rPr>
      <t>p.K327Tfs*37</t>
    </r>
    <r>
      <rPr>
        <sz val="11"/>
        <rFont val="Calibri"/>
        <family val="2"/>
        <scheme val="minor"/>
      </rPr>
      <t xml:space="preserve"> c.980_986delAGATCCTin Waldenström macroglobulinemia {PMID 32784523}</t>
    </r>
  </si>
  <si>
    <r>
      <rPr>
        <b/>
        <sz val="11"/>
        <color theme="1"/>
        <rFont val="Calibri"/>
        <family val="2"/>
        <scheme val="minor"/>
      </rPr>
      <t xml:space="preserve">Waldenström macroglobulinemia </t>
    </r>
    <r>
      <rPr>
        <sz val="11"/>
        <color theme="1"/>
        <rFont val="Calibri"/>
        <family val="2"/>
        <scheme val="minor"/>
      </rPr>
      <t xml:space="preserve">
(c.954delC, same p.S319Lfs*2)
PMID 26490317, 28903575, 30366921, 32784523</t>
    </r>
  </si>
  <si>
    <r>
      <rPr>
        <b/>
        <sz val="11"/>
        <color theme="1"/>
        <rFont val="Calibri"/>
        <family val="2"/>
        <scheme val="minor"/>
      </rPr>
      <t>Waldenström macroglobulinemia / IgM monoclonal gammopathy / lymphoma</t>
    </r>
    <r>
      <rPr>
        <sz val="11"/>
        <color theme="1"/>
        <rFont val="Calibri"/>
        <family val="2"/>
        <scheme val="minor"/>
      </rPr>
      <t xml:space="preserve">
(c.1013C&gt;A,G, same p.S338*)
</t>
    </r>
    <r>
      <rPr>
        <b/>
        <sz val="11"/>
        <color theme="1"/>
        <rFont val="Calibri"/>
        <family val="2"/>
        <scheme val="minor"/>
      </rPr>
      <t>C&gt;A,G:</t>
    </r>
    <r>
      <rPr>
        <sz val="11"/>
        <color theme="1"/>
        <rFont val="Calibri"/>
        <family val="2"/>
        <scheme val="minor"/>
      </rPr>
      <t xml:space="preserve"> PMID 24553177, 26490317, 26659815, 27268124, 28903575, 30366921, 31018969, 32187361, 32784523, 33713429
</t>
    </r>
    <r>
      <rPr>
        <b/>
        <sz val="11"/>
        <color theme="1"/>
        <rFont val="Calibri"/>
        <family val="2"/>
        <scheme val="minor"/>
      </rPr>
      <t>C&gt;G:</t>
    </r>
    <r>
      <rPr>
        <sz val="11"/>
        <color theme="1"/>
        <rFont val="Calibri"/>
        <family val="2"/>
        <scheme val="minor"/>
      </rPr>
      <t xml:space="preserve"> PMID 27840426, 28280994, 30026568, 30408147, 31221512
</t>
    </r>
    <r>
      <rPr>
        <b/>
        <sz val="11"/>
        <color theme="1"/>
        <rFont val="Calibri"/>
        <family val="2"/>
        <scheme val="minor"/>
      </rPr>
      <t>p.S338* (no genotype):</t>
    </r>
    <r>
      <rPr>
        <sz val="11"/>
        <color theme="1"/>
        <rFont val="Calibri"/>
        <family val="2"/>
        <scheme val="minor"/>
      </rPr>
      <t xml:space="preserve"> PMID 24912431, 33735664</t>
    </r>
  </si>
  <si>
    <r>
      <rPr>
        <b/>
        <sz val="11"/>
        <color theme="1"/>
        <rFont val="Calibri"/>
        <family val="2"/>
        <scheme val="minor"/>
      </rPr>
      <t>p.V340Cfs*4</t>
    </r>
    <r>
      <rPr>
        <sz val="11"/>
        <color theme="1"/>
        <rFont val="Calibri"/>
        <family val="2"/>
        <scheme val="minor"/>
      </rPr>
      <t xml:space="preserve"> c.1016dupC or c.1017dupT in Waldenström macroglobulinemia / lymphoma {PMID 26659815, 27840426, 33713429}
</t>
    </r>
    <r>
      <rPr>
        <b/>
        <sz val="11"/>
        <color theme="1"/>
        <rFont val="Calibri"/>
        <family val="2"/>
        <scheme val="minor"/>
      </rPr>
      <t>p.V340Gfs*4</t>
    </r>
    <r>
      <rPr>
        <sz val="11"/>
        <color theme="1"/>
        <rFont val="Calibri"/>
        <family val="2"/>
        <scheme val="minor"/>
      </rPr>
      <t xml:space="preserve"> c.1018dupG in lymphoma {PMID 27840426}
</t>
    </r>
    <r>
      <rPr>
        <b/>
        <sz val="11"/>
        <color theme="1"/>
        <rFont val="Calibri"/>
        <family val="2"/>
        <scheme val="minor"/>
      </rPr>
      <t>p.V340Ffs*26</t>
    </r>
    <r>
      <rPr>
        <sz val="11"/>
        <color theme="1"/>
        <rFont val="Calibri"/>
        <family val="2"/>
        <scheme val="minor"/>
      </rPr>
      <t xml:space="preserve"> c.1017delT in Waldenström macroglobulinemia {PMID 26490317, 28903575, 30366921, 32784523}</t>
    </r>
  </si>
  <si>
    <r>
      <rPr>
        <b/>
        <sz val="11"/>
        <color theme="1"/>
        <rFont val="Calibri"/>
        <family val="2"/>
        <scheme val="minor"/>
      </rPr>
      <t>Germline in WHIM:
p.S324Vfs*20</t>
    </r>
    <r>
      <rPr>
        <sz val="11"/>
        <color theme="1"/>
        <rFont val="Calibri"/>
        <family val="2"/>
        <scheme val="minor"/>
      </rPr>
      <t xml:space="preserve"> c.969dupG {PMID 31313072, 32784523}</t>
    </r>
    <r>
      <rPr>
        <b/>
        <sz val="11"/>
        <color theme="1"/>
        <rFont val="Calibri"/>
        <family val="2"/>
        <scheme val="minor"/>
      </rPr>
      <t xml:space="preserve">
Somatic in Malignancy:
p.S324Vfs*20</t>
    </r>
    <r>
      <rPr>
        <sz val="11"/>
        <color theme="1"/>
        <rFont val="Calibri"/>
        <family val="2"/>
        <scheme val="minor"/>
      </rPr>
      <t xml:space="preserve">  c.969dupG in Waldenström macroglobulinemia / lymphoma {PMID 24553177, 26659815, 28903575, 29556019, 30366921}
</t>
    </r>
    <r>
      <rPr>
        <b/>
        <sz val="11"/>
        <color theme="1"/>
        <rFont val="Calibri"/>
        <family val="2"/>
        <scheme val="minor"/>
      </rPr>
      <t>p.S324Cfs*20</t>
    </r>
    <r>
      <rPr>
        <sz val="11"/>
        <color theme="1"/>
        <rFont val="Calibri"/>
        <family val="2"/>
        <scheme val="minor"/>
      </rPr>
      <t xml:space="preserve"> c.970_971insG in Waldenström macroglobulinemia {PMID 31018969}</t>
    </r>
  </si>
  <si>
    <r>
      <rPr>
        <b/>
        <sz val="11"/>
        <color theme="1"/>
        <rFont val="Calibri"/>
        <family val="2"/>
        <scheme val="minor"/>
      </rPr>
      <t>Germline in WHIM:
p.S324Vfs*20</t>
    </r>
    <r>
      <rPr>
        <sz val="11"/>
        <color theme="1"/>
        <rFont val="Calibri"/>
        <family val="2"/>
        <scheme val="minor"/>
      </rPr>
      <t xml:space="preserve"> c.969dupG {PMID 31313072, 32784523}</t>
    </r>
    <r>
      <rPr>
        <b/>
        <sz val="11"/>
        <color theme="1"/>
        <rFont val="Calibri"/>
        <family val="2"/>
        <scheme val="minor"/>
      </rPr>
      <t xml:space="preserve">
Somatic in Malignancy:</t>
    </r>
    <r>
      <rPr>
        <sz val="11"/>
        <color theme="1"/>
        <rFont val="Calibri"/>
        <family val="2"/>
        <scheme val="minor"/>
      </rPr>
      <t xml:space="preserve">
</t>
    </r>
    <r>
      <rPr>
        <b/>
        <sz val="11"/>
        <color theme="1"/>
        <rFont val="Calibri"/>
        <family val="2"/>
        <scheme val="minor"/>
      </rPr>
      <t>p.S324Vfs*20</t>
    </r>
    <r>
      <rPr>
        <sz val="11"/>
        <color theme="1"/>
        <rFont val="Calibri"/>
        <family val="2"/>
        <scheme val="minor"/>
      </rPr>
      <t xml:space="preserve"> c.969dupG in Waldenström macroglobulinemia / lymphoma {PMID 24553177, 26659815, 28903575, 29556019, 30366921}
</t>
    </r>
    <r>
      <rPr>
        <b/>
        <sz val="11"/>
        <color theme="1"/>
        <rFont val="Calibri"/>
        <family val="2"/>
        <scheme val="minor"/>
      </rPr>
      <t>p.S324Pfs*42</t>
    </r>
    <r>
      <rPr>
        <sz val="11"/>
        <color theme="1"/>
        <rFont val="Calibri"/>
        <family val="2"/>
        <scheme val="minor"/>
      </rPr>
      <t xml:space="preserve"> c.970delT in Waldenström macroglobulinemia {PMID 30366921}
</t>
    </r>
    <r>
      <rPr>
        <b/>
        <sz val="11"/>
        <color theme="1"/>
        <rFont val="Calibri"/>
        <family val="2"/>
        <scheme val="minor"/>
      </rPr>
      <t>p.S324Cfs*20</t>
    </r>
    <r>
      <rPr>
        <sz val="11"/>
        <color theme="1"/>
        <rFont val="Calibri"/>
        <family val="2"/>
        <scheme val="minor"/>
      </rPr>
      <t xml:space="preserve"> c.970_971insG in Waldenström macroglobulinemia {PMID 31018969}</t>
    </r>
  </si>
  <si>
    <r>
      <rPr>
        <b/>
        <sz val="11"/>
        <color theme="1"/>
        <rFont val="Calibri"/>
        <family val="2"/>
        <scheme val="minor"/>
      </rPr>
      <t>Germline in WHIM:
p.S339Cfs*4</t>
    </r>
    <r>
      <rPr>
        <sz val="11"/>
        <color theme="1"/>
        <rFont val="Calibri"/>
        <family val="2"/>
        <scheme val="minor"/>
      </rPr>
      <t xml:space="preserve"> c.1016_1017delCT {PMID 12692554, 14612668, 16899028, 19057201, 22596258, 31313072, 32784523}</t>
    </r>
    <r>
      <rPr>
        <b/>
        <sz val="11"/>
        <color theme="1"/>
        <rFont val="Calibri"/>
        <family val="2"/>
        <scheme val="minor"/>
      </rPr>
      <t xml:space="preserve">
Somatic in Malignancy:</t>
    </r>
    <r>
      <rPr>
        <sz val="11"/>
        <color theme="1"/>
        <rFont val="Calibri"/>
        <family val="2"/>
        <scheme val="minor"/>
      </rPr>
      <t xml:space="preserve">
</t>
    </r>
    <r>
      <rPr>
        <b/>
        <sz val="11"/>
        <color theme="1"/>
        <rFont val="Calibri"/>
        <family val="2"/>
        <scheme val="minor"/>
      </rPr>
      <t>p.S339Cfs*4</t>
    </r>
    <r>
      <rPr>
        <sz val="11"/>
        <color theme="1"/>
        <rFont val="Calibri"/>
        <family val="2"/>
        <scheme val="minor"/>
      </rPr>
      <t xml:space="preserve">  c.1016_1017delCT in Waldenström macroglobulinemia / lymphoma {PMID 24553177, 27840426, 28903575, 29556019, 30366921}
</t>
    </r>
    <r>
      <rPr>
        <b/>
        <sz val="11"/>
        <color theme="1"/>
        <rFont val="Calibri"/>
        <family val="2"/>
        <scheme val="minor"/>
      </rPr>
      <t>p.S339Lfs*24</t>
    </r>
    <r>
      <rPr>
        <sz val="11"/>
        <color theme="1"/>
        <rFont val="Calibri"/>
        <family val="2"/>
        <scheme val="minor"/>
      </rPr>
      <t xml:space="preserve"> c.1015_1024delTCTGTTTCCA in LPL {PMID 27840426}
</t>
    </r>
    <r>
      <rPr>
        <b/>
        <sz val="11"/>
        <color theme="1"/>
        <rFont val="Calibri"/>
        <family val="2"/>
        <scheme val="minor"/>
      </rPr>
      <t>p.S339Ffs*26</t>
    </r>
    <r>
      <rPr>
        <sz val="11"/>
        <color theme="1"/>
        <rFont val="Calibri"/>
        <family val="2"/>
        <scheme val="minor"/>
      </rPr>
      <t xml:space="preserve"> c.1014_1017delATCT in Waldenström macroglobulinemia {PMID 24553177, 26659815, 28903575}
</t>
    </r>
    <r>
      <rPr>
        <b/>
        <sz val="11"/>
        <color theme="1"/>
        <rFont val="Calibri"/>
        <family val="2"/>
        <scheme val="minor"/>
      </rPr>
      <t>p.S339*</t>
    </r>
    <r>
      <rPr>
        <sz val="11"/>
        <color theme="1"/>
        <rFont val="Calibri"/>
        <family val="2"/>
        <scheme val="minor"/>
      </rPr>
      <t xml:space="preserve"> c.1014_1030delATCTGTTTCCACTGAGT in Waldenström macroglobulinemia {PMID 28903575}</t>
    </r>
  </si>
  <si>
    <t>PMID 12692554, 14612668, 19057201, 22596258, 31313072, 32784523</t>
  </si>
  <si>
    <t>2:g.136872484delT
2:g.136114914delT</t>
  </si>
  <si>
    <t>c.1014delA</t>
  </si>
  <si>
    <t>p.Ser339LeufsTer27</t>
  </si>
  <si>
    <t>GnomAD v2.1.1 &amp; v3.1.2 unknown</t>
  </si>
  <si>
    <t>A=0.0 (0/478, ALFA Project)
GnomAD v2.1.1 &amp; v3.1.2 unknown</t>
  </si>
  <si>
    <t>C=0.00000 (0/78700, PAGE_STUDY)
GnomAD v2.1.1 &amp; v3.1.2 unknown</t>
  </si>
  <si>
    <t>2.412856</t>
  </si>
  <si>
    <t>22.4</t>
  </si>
  <si>
    <t>p.Ser346ProfsTer12</t>
  </si>
  <si>
    <t>2:g.136872464_136872605dup
2:g.136114894_136115035dup</t>
  </si>
  <si>
    <t>c.893_1034dup</t>
  </si>
  <si>
    <t>5.812956</t>
  </si>
  <si>
    <t>Variant classification</t>
  </si>
  <si>
    <t>ACMG/AMP criteria</t>
  </si>
  <si>
    <t>ACMG/AMP final classification</t>
  </si>
  <si>
    <t>PS3 (functional studies supportive of a damaging effect on protein function)</t>
  </si>
  <si>
    <t>PS4 (moderate strength: observed in multiple (≥3) unrelated patients with same phenotype)</t>
  </si>
  <si>
    <t>PM2 (absent from population databases)</t>
  </si>
  <si>
    <t>PM4 (protein length changing variant)</t>
  </si>
  <si>
    <t>PM6 (assumed de novo without confirmation of maternity and paternity)</t>
  </si>
  <si>
    <t>PP1 (observed to cosegregate with disease in multiple affected family members)</t>
  </si>
  <si>
    <t>PP4 (observed in at least one patient presenting with most features of WHIM, including myelokathexis)</t>
  </si>
  <si>
    <t>Met (see "Allele frequency" column)</t>
  </si>
  <si>
    <t>Met</t>
  </si>
  <si>
    <t xml:space="preserve"> Met (PMID: 25662009, PMID: 12692554, PMID: 19043667, this study (Family II, Family III, Family V))</t>
  </si>
  <si>
    <t>Met (this study (multiple patients, including Pt 23))</t>
  </si>
  <si>
    <t>Pathogenic</t>
  </si>
  <si>
    <t>c.1013C&gt;G, p.S338*: Met (PMID: 22438253; PMID: 15536153, PMID: 18436740, PMID: 19321197)</t>
  </si>
  <si>
    <t>c.1013C&gt;G, p.S338*: Met (see "Allele frequency" column)</t>
  </si>
  <si>
    <t>c.1013C&gt;G, p.S338*: Met</t>
  </si>
  <si>
    <t>c.1013C&gt;G, p.S338*: Met (this study (Family VIII, Family IX))</t>
  </si>
  <si>
    <t>c.1013C&gt;G, p.S338*: Pathogenic</t>
  </si>
  <si>
    <t>c.1013C&gt;A, p.S338*: Not met</t>
  </si>
  <si>
    <t>c.1013C&gt;A, p.S338*: Met (see "Allele frequency" column)</t>
  </si>
  <si>
    <t>c.1013C&gt;A, p.S338*: Met</t>
  </si>
  <si>
    <t>c.1013C&gt;A, p.S338*: Likely Pathogenic</t>
  </si>
  <si>
    <t>Not met</t>
  </si>
  <si>
    <t>Met (this study (Family VII)</t>
  </si>
  <si>
    <t>Likely Pathogenic</t>
  </si>
  <si>
    <t>Met at moderate strength (PMID: 30809743 (Submission ID#605673), this study (Pt 12, Pt 13))</t>
  </si>
  <si>
    <t>Met (this study (Pt 12))</t>
  </si>
  <si>
    <t>Met (this study (Pt 19))</t>
  </si>
  <si>
    <t>Met (PMID: 12692554)</t>
  </si>
  <si>
    <t>Met (this study (Pt 55))</t>
  </si>
  <si>
    <t>Variant of Uncertain Significance</t>
  </si>
  <si>
    <t>Met (this study (Pt 22))</t>
  </si>
  <si>
    <t>Met (this study (Pt 14))</t>
  </si>
  <si>
    <t>Met (this study (Pt 10))</t>
  </si>
  <si>
    <t>COSV54009912
(c.1013C&gt;G, p.S338*)</t>
  </si>
  <si>
    <t>COSV54010290
(c.1013C&gt;A, p.S338*)</t>
  </si>
  <si>
    <t>c.1013C&gt;A</t>
  </si>
  <si>
    <t>c.1013C&gt;G</t>
  </si>
  <si>
    <t>C&gt;G: PMID 31313072, 15536153, 17087743, 18436740, 19057201, 22596258</t>
  </si>
  <si>
    <t xml:space="preserve">C&gt;A: unpublished </t>
  </si>
  <si>
    <t>Met at supporting strength (this study)</t>
  </si>
  <si>
    <t>Met (PMID: 16946301, PMID: 20592249, this study)</t>
  </si>
  <si>
    <t>Met (this study (Pt 66))</t>
  </si>
  <si>
    <t>Met (this study (Pt 1, Pt 3, Pt 4, Pt 6, Pt 18, Pt 20, Pt 21, Pt 23, Pt 24, Pt 25, Pt 26, Pt 27, Pt 30, Pt 31, Pt 32, Pt 34, Pt 41, Pt 46, Pt 53, Pt 55, Pt 57, Pt 62))</t>
  </si>
  <si>
    <t>Met at moderate strength (PMID: 31313072, PMID: 12692554, PMID: 14612668, PMID: 15026312, PMID: 19057201, PMID: 22596258, this study (Pt 1, Pt 3, Pt 4, Pt 6, Pt 7, Pt 9, Pt 17, Pt 18, Pt 20, Pt 21, Pt 23, Pt 24, Pt 25, Pt 26, Pt 28, Pt 30, Pt 31, Pt 32, Pt 34, Pt 41, Pt 46, Pt 53, Pt 55, Pt 57, Pt 58, Pt 59, Pt 61, Pt 62))</t>
  </si>
  <si>
    <t>c.1013C&gt;G, p.S338*: Met (PMID: 17087743, this study (Pt 2, Pt 15, Pt 45, Pt 48))</t>
  </si>
  <si>
    <t>c.1013C&gt;G, p.S338*: Met (this study (multiple patients, including Pt 2))</t>
  </si>
  <si>
    <t>c.1013C&gt;G, p.S338*: Met at moderate strength (PMID: 31313072, PMID: 15536153, PMID: 17087743, PMID: 18436740, PMID: 19057201, PMID: 22596258, this study (Pt 2, Pt 11, Pt 15, Pt 29, Pt 42, Pt 45, Pt 48, Pt 49)</t>
  </si>
  <si>
    <t>c.1013C&gt;A, p.S338*: Met (this study (Pt 48))</t>
  </si>
  <si>
    <t>Met (this study (Pt 37))</t>
  </si>
  <si>
    <t>Met at moderate strength (PMID: 9329467, 12692554, this study (Pt 19, Pt 36)</t>
  </si>
  <si>
    <t>Met (this study (Pt 19, Pt 36))</t>
  </si>
  <si>
    <t>Met (this study (Pt 35))</t>
  </si>
  <si>
    <t>Met (this study (Pt 56))</t>
  </si>
  <si>
    <t>Met (this study (Pt 63))</t>
  </si>
  <si>
    <t>Met (this study (Pt 64))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</si>
</sst>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quot;%&quot;"/>
  </numFmts>
  <fonts count="16" x14ac:knownFonts="1">
    <font>
      <sz val="11"/>
      <color theme="1"/>
      <name val="Calibri"/>
      <family val="2"/>
      <scheme val="minor"/>
    </font>
    <font>
      <sz val="12"/>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2"/>
      <color theme="1"/>
      <name val="Calibri"/>
      <family val="2"/>
      <scheme val="minor"/>
    </font>
    <font>
      <b/>
      <vertAlign val="superscript"/>
      <sz val="12"/>
      <color theme="1"/>
      <name val="Calibri"/>
      <family val="2"/>
      <scheme val="minor"/>
    </font>
    <font>
      <vertAlign val="superscript"/>
      <sz val="10"/>
      <color theme="1"/>
      <name val="Calibri"/>
      <family val="2"/>
      <scheme val="minor"/>
    </font>
    <font>
      <vertAlign val="superscript"/>
      <sz val="11"/>
      <color theme="1"/>
      <name val="Calibri"/>
      <family val="2"/>
      <scheme val="minor"/>
    </font>
    <font>
      <sz val="11"/>
      <name val="Calibri"/>
      <family val="2"/>
      <scheme val="minor"/>
    </font>
    <font>
      <vertAlign val="superscript"/>
      <sz val="10"/>
      <color theme="0"/>
      <name val="Calibri"/>
      <family val="2"/>
      <scheme val="minor"/>
    </font>
    <font>
      <b/>
      <sz val="12"/>
      <name val="Calibri"/>
      <family val="2"/>
      <scheme val="minor"/>
    </font>
    <font>
      <b/>
      <sz val="11"/>
      <name val="Calibri"/>
      <family val="2"/>
      <scheme val="minor"/>
    </font>
    <font>
      <sz val="10"/>
      <color rgb="FF000000"/>
      <name val="Tahoma"/>
      <family val="2"/>
    </font>
    <font>
      <b/>
      <sz val="10"/>
      <color rgb="FF000000"/>
      <name val="Tahoma"/>
      <family val="2"/>
    </font>
    <font>
      <sz val="10"/>
      <color rgb="FF000000"/>
      <name val="Calibri"/>
      <scheme val="minor"/>
    </font>
  </fonts>
  <fills count="2">
    <fill>
      <patternFill patternType="none"/>
    </fill>
    <fill>
      <patternFill patternType="gray125"/>
    </fill>
  </fills>
  <borders count="8">
    <border>
      <left/>
      <right/>
      <top/>
      <bottom/>
      <diagonal/>
    </border>
    <border>
      <left/>
      <right/>
      <top/>
      <bottom style="thick">
        <color indexed="64"/>
      </bottom>
      <diagonal/>
    </border>
    <border>
      <left/>
      <right/>
      <top style="thick">
        <color indexed="64"/>
      </top>
      <bottom style="dashed">
        <color indexed="64"/>
      </bottom>
      <diagonal/>
    </border>
    <border>
      <left/>
      <right/>
      <top style="dashed">
        <color indexed="64"/>
      </top>
      <bottom style="dashed">
        <color indexed="64"/>
      </bottom>
      <diagonal/>
    </border>
    <border>
      <left/>
      <right/>
      <top style="dashed">
        <color indexed="64"/>
      </top>
      <bottom style="thick">
        <color indexed="64"/>
      </bottom>
      <diagonal/>
    </border>
    <border>
      <left/>
      <right/>
      <top style="thick">
        <color auto="1"/>
      </top>
      <bottom/>
      <diagonal/>
    </border>
    <border>
      <left/>
      <right/>
      <top/>
      <bottom style="dashed">
        <color indexed="64"/>
      </bottom>
      <diagonal/>
    </border>
    <border>
      <left/>
      <right/>
      <top style="dashed">
        <color indexed="64"/>
      </top>
      <bottom/>
      <diagonal/>
    </border>
  </borders>
  <cellStyleXfs count="1">
    <xf numFmtId="0" fontId="0" fillId="0" borderId="0"/>
  </cellStyleXfs>
  <cellXfs count="74">
    <xf numFmtId="0" fontId="0" fillId="0" borderId="0" xfId="0"/>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0" xfId="0" applyAlignment="1">
      <alignment horizontal="center"/>
    </xf>
    <xf numFmtId="0" fontId="3" fillId="0" borderId="0" xfId="0" applyFont="1" applyBorder="1" applyAlignment="1">
      <alignment horizontal="center" vertical="center" wrapText="1"/>
    </xf>
    <xf numFmtId="0" fontId="0" fillId="0" borderId="2" xfId="0" applyFill="1" applyBorder="1" applyAlignment="1">
      <alignment horizontal="center" vertical="center"/>
    </xf>
    <xf numFmtId="1" fontId="0" fillId="0" borderId="2" xfId="0" applyNumberFormat="1" applyFill="1" applyBorder="1" applyAlignment="1">
      <alignment horizontal="center" vertical="center"/>
    </xf>
    <xf numFmtId="0" fontId="0" fillId="0" borderId="3" xfId="0" applyBorder="1" applyAlignment="1">
      <alignment horizontal="center" vertical="center"/>
    </xf>
    <xf numFmtId="0" fontId="0" fillId="0" borderId="3" xfId="0" applyFill="1" applyBorder="1" applyAlignment="1">
      <alignment horizontal="center" vertical="center"/>
    </xf>
    <xf numFmtId="1" fontId="0" fillId="0" borderId="3" xfId="0" applyNumberFormat="1" applyFill="1" applyBorder="1" applyAlignment="1">
      <alignment horizontal="center" vertical="center"/>
    </xf>
    <xf numFmtId="0" fontId="0" fillId="0" borderId="3" xfId="0" applyBorder="1" applyAlignment="1">
      <alignment vertical="center"/>
    </xf>
    <xf numFmtId="0" fontId="0" fillId="0" borderId="4" xfId="0" applyBorder="1" applyAlignment="1">
      <alignment horizontal="center" vertical="center"/>
    </xf>
    <xf numFmtId="0" fontId="0" fillId="0" borderId="4" xfId="0" applyBorder="1" applyAlignment="1">
      <alignment vertical="center"/>
    </xf>
    <xf numFmtId="1" fontId="0" fillId="0" borderId="4" xfId="0" applyNumberFormat="1" applyFill="1" applyBorder="1" applyAlignment="1">
      <alignment horizontal="center" vertical="center"/>
    </xf>
    <xf numFmtId="0" fontId="0" fillId="0" borderId="3" xfId="0"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2" xfId="0" applyFill="1" applyBorder="1" applyAlignment="1">
      <alignment horizontal="center" vertical="center" wrapText="1"/>
    </xf>
    <xf numFmtId="0" fontId="4" fillId="0" borderId="0" xfId="0" applyFont="1" applyAlignment="1">
      <alignment vertical="center" wrapText="1"/>
    </xf>
    <xf numFmtId="0" fontId="4" fillId="0" borderId="0" xfId="0" applyFont="1" applyAlignment="1">
      <alignment horizontal="left" vertical="top" wrapText="1"/>
    </xf>
    <xf numFmtId="0" fontId="0" fillId="0" borderId="5" xfId="0" applyBorder="1"/>
    <xf numFmtId="1" fontId="0" fillId="0" borderId="3" xfId="0" applyNumberFormat="1" applyFont="1" applyFill="1" applyBorder="1" applyAlignment="1">
      <alignment horizontal="center" vertical="center"/>
    </xf>
    <xf numFmtId="0" fontId="0" fillId="0" borderId="4" xfId="0" applyBorder="1" applyAlignment="1">
      <alignment horizontal="right" vertical="top"/>
    </xf>
    <xf numFmtId="1" fontId="0" fillId="0" borderId="4" xfId="0" applyNumberFormat="1" applyBorder="1" applyAlignment="1">
      <alignment horizontal="center" vertical="top"/>
    </xf>
    <xf numFmtId="0" fontId="4" fillId="0" borderId="5" xfId="0" applyFont="1" applyBorder="1" applyAlignment="1">
      <alignment vertical="top"/>
    </xf>
    <xf numFmtId="0" fontId="5" fillId="0" borderId="1" xfId="0" applyFont="1" applyBorder="1" applyAlignment="1">
      <alignment horizontal="center" vertical="center"/>
    </xf>
    <xf numFmtId="164" fontId="0" fillId="0" borderId="2" xfId="0" applyNumberFormat="1" applyFill="1" applyBorder="1" applyAlignment="1">
      <alignment horizontal="center" vertical="center"/>
    </xf>
    <xf numFmtId="164" fontId="0" fillId="0" borderId="3" xfId="0" applyNumberFormat="1" applyFill="1" applyBorder="1" applyAlignment="1">
      <alignment horizontal="center" vertical="center"/>
    </xf>
    <xf numFmtId="164" fontId="0" fillId="0" borderId="4" xfId="0" applyNumberFormat="1" applyFill="1" applyBorder="1" applyAlignment="1">
      <alignment horizontal="center" vertical="center"/>
    </xf>
    <xf numFmtId="0" fontId="2" fillId="0" borderId="1" xfId="0" applyFont="1" applyBorder="1" applyAlignment="1">
      <alignment horizontal="center" vertical="center" wrapText="1"/>
    </xf>
    <xf numFmtId="0" fontId="0" fillId="0" borderId="0" xfId="0" applyAlignment="1">
      <alignment horizontal="center"/>
    </xf>
    <xf numFmtId="0" fontId="0" fillId="0" borderId="0" xfId="0" applyFont="1" applyAlignment="1">
      <alignment horizontal="center" vertical="center" wrapText="1"/>
    </xf>
    <xf numFmtId="0" fontId="0" fillId="0" borderId="2" xfId="0" applyFont="1" applyFill="1" applyBorder="1" applyAlignment="1">
      <alignment horizontal="center" vertical="center" wrapText="1"/>
    </xf>
    <xf numFmtId="0" fontId="0" fillId="0" borderId="3" xfId="0" applyFont="1" applyFill="1" applyBorder="1" applyAlignment="1">
      <alignment horizontal="center" vertical="center"/>
    </xf>
    <xf numFmtId="0" fontId="0" fillId="0" borderId="3" xfId="0" applyFont="1" applyBorder="1" applyAlignment="1">
      <alignment horizontal="center" vertical="center"/>
    </xf>
    <xf numFmtId="0" fontId="0" fillId="0" borderId="4" xfId="0" applyFont="1" applyBorder="1"/>
    <xf numFmtId="0" fontId="0" fillId="0" borderId="4" xfId="0" applyFont="1" applyBorder="1" applyAlignment="1">
      <alignment horizontal="center" vertical="center"/>
    </xf>
    <xf numFmtId="0" fontId="9" fillId="0" borderId="3" xfId="0" applyFont="1" applyFill="1" applyBorder="1" applyAlignment="1">
      <alignment horizontal="center" vertical="center" wrapText="1"/>
    </xf>
    <xf numFmtId="49" fontId="0" fillId="0" borderId="3" xfId="0" applyNumberFormat="1" applyFill="1" applyBorder="1" applyAlignment="1">
      <alignment horizontal="center" vertical="center"/>
    </xf>
    <xf numFmtId="49" fontId="0" fillId="0" borderId="2" xfId="0" applyNumberFormat="1" applyFill="1" applyBorder="1" applyAlignment="1">
      <alignment horizontal="center" vertical="center"/>
    </xf>
    <xf numFmtId="0" fontId="0" fillId="0" borderId="0" xfId="0" applyAlignment="1">
      <alignment wrapText="1"/>
    </xf>
    <xf numFmtId="1" fontId="9" fillId="0" borderId="2" xfId="0" applyNumberFormat="1" applyFont="1" applyFill="1" applyBorder="1" applyAlignment="1">
      <alignment horizontal="center" vertical="center" wrapText="1"/>
    </xf>
    <xf numFmtId="1" fontId="9" fillId="0" borderId="3" xfId="0" applyNumberFormat="1" applyFont="1" applyFill="1" applyBorder="1" applyAlignment="1">
      <alignment horizontal="center" vertical="center" wrapText="1"/>
    </xf>
    <xf numFmtId="164" fontId="0" fillId="0" borderId="2" xfId="0" applyNumberFormat="1" applyFill="1" applyBorder="1" applyAlignment="1">
      <alignment horizontal="center" vertical="center" wrapText="1"/>
    </xf>
    <xf numFmtId="164" fontId="0" fillId="0" borderId="3" xfId="0" applyNumberFormat="1" applyFill="1" applyBorder="1" applyAlignment="1">
      <alignment horizontal="center" vertical="center" wrapText="1"/>
    </xf>
    <xf numFmtId="1" fontId="0" fillId="0" borderId="2" xfId="0" applyNumberFormat="1" applyFont="1" applyFill="1" applyBorder="1" applyAlignment="1">
      <alignment horizontal="center" vertical="center" wrapText="1"/>
    </xf>
    <xf numFmtId="1" fontId="0" fillId="0" borderId="3" xfId="0" applyNumberFormat="1" applyFont="1" applyFill="1" applyBorder="1" applyAlignment="1">
      <alignment horizontal="center" vertical="center" wrapText="1"/>
    </xf>
    <xf numFmtId="0" fontId="0" fillId="0" borderId="1" xfId="0" applyFont="1" applyBorder="1" applyAlignment="1">
      <alignment horizontal="center" vertical="center" wrapText="1"/>
    </xf>
    <xf numFmtId="0" fontId="0" fillId="0" borderId="3" xfId="0" applyFill="1" applyBorder="1" applyAlignment="1">
      <alignment horizontal="center" vertical="center"/>
    </xf>
    <xf numFmtId="49" fontId="0" fillId="0" borderId="3" xfId="0" applyNumberFormat="1" applyFill="1" applyBorder="1" applyAlignment="1">
      <alignment horizontal="center" vertical="center"/>
    </xf>
    <xf numFmtId="0" fontId="4" fillId="0" borderId="0" xfId="0" applyFont="1" applyBorder="1" applyAlignment="1">
      <alignment vertical="top"/>
    </xf>
    <xf numFmtId="0" fontId="0" fillId="0" borderId="1" xfId="0" applyBorder="1" applyAlignment="1">
      <alignment horizontal="center" vertical="center" wrapText="1"/>
    </xf>
    <xf numFmtId="0" fontId="0" fillId="0" borderId="3" xfId="0" applyFill="1" applyBorder="1" applyAlignment="1">
      <alignment horizontal="center" vertical="center"/>
    </xf>
    <xf numFmtId="0" fontId="0" fillId="0" borderId="3" xfId="0" applyFill="1" applyBorder="1" applyAlignment="1">
      <alignment horizontal="center" vertical="center" wrapText="1"/>
    </xf>
    <xf numFmtId="0" fontId="0" fillId="0" borderId="2" xfId="0" applyFill="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3" xfId="0" applyBorder="1"/>
    <xf numFmtId="0" fontId="0" fillId="0" borderId="4" xfId="0" applyBorder="1"/>
    <xf numFmtId="0" fontId="9" fillId="0" borderId="7" xfId="0" applyFont="1" applyFill="1" applyBorder="1" applyAlignment="1">
      <alignment horizontal="center" vertical="center" wrapText="1"/>
    </xf>
    <xf numFmtId="0" fontId="0" fillId="0" borderId="7" xfId="0" applyFill="1" applyBorder="1" applyAlignment="1">
      <alignment horizontal="center" vertical="center" wrapText="1"/>
    </xf>
    <xf numFmtId="164" fontId="0" fillId="0" borderId="7" xfId="0" applyNumberFormat="1" applyFill="1" applyBorder="1" applyAlignment="1">
      <alignment horizontal="center" vertical="center" wrapText="1"/>
    </xf>
    <xf numFmtId="0" fontId="0" fillId="0" borderId="6" xfId="0" applyFill="1" applyBorder="1" applyAlignment="1">
      <alignment horizontal="center" vertical="center" wrapText="1"/>
    </xf>
    <xf numFmtId="0" fontId="0" fillId="0" borderId="7" xfId="0" applyFill="1" applyBorder="1" applyAlignment="1">
      <alignment horizontal="center" vertical="center" wrapText="1"/>
    </xf>
    <xf numFmtId="0" fontId="0" fillId="0" borderId="6" xfId="0" applyBorder="1" applyAlignment="1">
      <alignment horizontal="center" vertical="center" wrapText="1"/>
    </xf>
    <xf numFmtId="1" fontId="0" fillId="0" borderId="7" xfId="0" applyNumberFormat="1" applyFont="1" applyFill="1" applyBorder="1" applyAlignment="1">
      <alignment horizontal="center" vertical="center" wrapText="1"/>
    </xf>
    <xf numFmtId="1" fontId="9" fillId="0" borderId="7" xfId="0" applyNumberFormat="1" applyFont="1" applyFill="1" applyBorder="1" applyAlignment="1">
      <alignment horizontal="center" vertical="center" wrapText="1"/>
    </xf>
    <xf numFmtId="0" fontId="0" fillId="0" borderId="7" xfId="0" applyFont="1" applyFill="1" applyBorder="1" applyAlignment="1">
      <alignment horizontal="center" vertical="center" wrapText="1"/>
    </xf>
    <xf numFmtId="1" fontId="0" fillId="0" borderId="7" xfId="0" applyNumberFormat="1" applyFill="1" applyBorder="1" applyAlignment="1">
      <alignment horizontal="center" vertical="center" wrapText="1"/>
    </xf>
    <xf numFmtId="164" fontId="0" fillId="0" borderId="7" xfId="0" applyNumberFormat="1" applyFill="1" applyBorder="1" applyAlignment="1">
      <alignment horizontal="center" vertical="center" wrapText="1"/>
    </xf>
    <xf numFmtId="0" fontId="0" fillId="0" borderId="0" xfId="0" applyAlignment="1">
      <alignment horizontal="center" wrapText="1"/>
    </xf>
    <xf numFmtId="0" fontId="0" fillId="0" borderId="0" xfId="0" applyAlignment="1">
      <alignment horizontal="center" vertical="center"/>
    </xf>
    <xf numFmtId="0" fontId="0" fillId="0" borderId="0" xfId="0" applyBorder="1" applyAlignment="1">
      <alignment horizontal="center" vertical="center" wrapText="1"/>
    </xf>
    <xf numFmtId="0" fontId="0" fillId="0" borderId="1" xfId="0"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FFFFCC"/>
      <color rgb="FFFF00FF"/>
      <color rgb="FFFFCCFF"/>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Y30"/>
  <sheetViews>
    <sheetView tabSelected="1" topLeftCell="S17" zoomScale="116" zoomScaleNormal="125" workbookViewId="0">
      <selection activeCell="W20" sqref="W20"/>
    </sheetView>
  </sheetViews>
  <sheetFormatPr baseColWidth="10" defaultRowHeight="15" x14ac:dyDescent="0.2"/>
  <cols>
    <col min="1" max="2" width="35.6640625" customWidth="1"/>
    <col min="3" max="3" width="30.6640625" customWidth="1"/>
    <col min="4" max="4" width="11.5" bestFit="1" customWidth="1"/>
    <col min="5" max="5" width="7.6640625" bestFit="1" customWidth="1"/>
    <col min="6" max="6" width="11.1640625" bestFit="1" customWidth="1"/>
    <col min="7" max="7" width="31" customWidth="1"/>
    <col min="8" max="8" width="57.5" customWidth="1"/>
    <col min="9" max="9" width="65.6640625" customWidth="1"/>
    <col min="10" max="10" width="18.6640625" customWidth="1"/>
    <col min="11" max="11" width="12.6640625" customWidth="1"/>
    <col min="12" max="12" width="12.5" bestFit="1" customWidth="1"/>
    <col min="14" max="15" width="30.6640625" customWidth="1"/>
    <col min="16" max="16" width="10.1640625" bestFit="1" customWidth="1"/>
    <col min="17" max="17" width="10.1640625" customWidth="1"/>
    <col min="18" max="24" width="41.6640625" customWidth="1"/>
    <col min="25" max="25" width="19.6640625" customWidth="1"/>
  </cols>
  <sheetData>
    <row r="1" spans="1:25" x14ac:dyDescent="0.2">
      <c r="R1" s="71" t="s">
        <v>157</v>
      </c>
      <c r="S1" s="71"/>
      <c r="T1" s="71"/>
      <c r="U1" s="71"/>
      <c r="V1" s="71"/>
      <c r="W1" s="71"/>
      <c r="X1" s="71"/>
      <c r="Y1" s="71"/>
    </row>
    <row r="2" spans="1:25" x14ac:dyDescent="0.2">
      <c r="O2" s="30"/>
      <c r="P2" s="70" t="s">
        <v>51</v>
      </c>
      <c r="Q2" s="70"/>
      <c r="R2" s="72" t="s">
        <v>158</v>
      </c>
      <c r="S2" s="72"/>
      <c r="T2" s="72"/>
      <c r="U2" s="72"/>
      <c r="V2" s="72"/>
      <c r="W2" s="72"/>
      <c r="X2" s="72"/>
      <c r="Y2" s="72" t="s">
        <v>159</v>
      </c>
    </row>
    <row r="3" spans="1:25" ht="49" thickBot="1" x14ac:dyDescent="0.25">
      <c r="A3" s="29" t="s">
        <v>64</v>
      </c>
      <c r="B3" s="2" t="s">
        <v>37</v>
      </c>
      <c r="C3" s="2" t="s">
        <v>38</v>
      </c>
      <c r="D3" s="1" t="s">
        <v>0</v>
      </c>
      <c r="E3" s="2" t="s">
        <v>2</v>
      </c>
      <c r="F3" s="2" t="s">
        <v>3</v>
      </c>
      <c r="G3" s="2" t="s">
        <v>101</v>
      </c>
      <c r="H3" s="2" t="s">
        <v>102</v>
      </c>
      <c r="I3" s="2" t="s">
        <v>108</v>
      </c>
      <c r="J3" s="25" t="s">
        <v>1</v>
      </c>
      <c r="K3" s="51" t="s">
        <v>130</v>
      </c>
      <c r="L3" s="3" t="s">
        <v>44</v>
      </c>
      <c r="M3" s="3" t="s">
        <v>45</v>
      </c>
      <c r="N3" s="3" t="s">
        <v>47</v>
      </c>
      <c r="O3" s="47" t="s">
        <v>103</v>
      </c>
      <c r="P3" s="3" t="s">
        <v>52</v>
      </c>
      <c r="Q3" s="3" t="s">
        <v>53</v>
      </c>
      <c r="R3" s="51" t="s">
        <v>160</v>
      </c>
      <c r="S3" s="51" t="s">
        <v>161</v>
      </c>
      <c r="T3" s="51" t="s">
        <v>162</v>
      </c>
      <c r="U3" s="51" t="s">
        <v>163</v>
      </c>
      <c r="V3" s="51" t="s">
        <v>164</v>
      </c>
      <c r="W3" s="51" t="s">
        <v>165</v>
      </c>
      <c r="X3" s="51" t="s">
        <v>166</v>
      </c>
      <c r="Y3" s="73"/>
    </row>
    <row r="4" spans="1:25" ht="113" thickTop="1" x14ac:dyDescent="0.2">
      <c r="A4" s="31" t="s">
        <v>55</v>
      </c>
      <c r="B4" s="32" t="s">
        <v>66</v>
      </c>
      <c r="C4" s="17" t="s">
        <v>67</v>
      </c>
      <c r="D4" s="6" t="s">
        <v>4</v>
      </c>
      <c r="E4" s="7">
        <v>31</v>
      </c>
      <c r="F4" s="26">
        <f t="shared" ref="F4:F22" si="0">E4/$E$22*100</f>
        <v>46.969696969696969</v>
      </c>
      <c r="G4" s="43" t="s">
        <v>99</v>
      </c>
      <c r="H4" s="45" t="s">
        <v>134</v>
      </c>
      <c r="I4" s="41" t="s">
        <v>54</v>
      </c>
      <c r="J4" s="17" t="s">
        <v>43</v>
      </c>
      <c r="K4" s="54" t="s">
        <v>131</v>
      </c>
      <c r="L4" s="6" t="s">
        <v>19</v>
      </c>
      <c r="M4" s="6" t="s">
        <v>50</v>
      </c>
      <c r="N4" s="6" t="s">
        <v>49</v>
      </c>
      <c r="O4" s="17" t="s">
        <v>149</v>
      </c>
      <c r="P4" s="39" t="s">
        <v>80</v>
      </c>
      <c r="Q4" s="6" t="s">
        <v>81</v>
      </c>
      <c r="R4" s="54" t="s">
        <v>200</v>
      </c>
      <c r="S4" s="54" t="s">
        <v>203</v>
      </c>
      <c r="T4" s="54" t="s">
        <v>167</v>
      </c>
      <c r="U4" s="54" t="s">
        <v>168</v>
      </c>
      <c r="V4" s="54" t="s">
        <v>202</v>
      </c>
      <c r="W4" s="54" t="s">
        <v>169</v>
      </c>
      <c r="X4" s="54" t="s">
        <v>170</v>
      </c>
      <c r="Y4" s="55" t="s">
        <v>171</v>
      </c>
    </row>
    <row r="5" spans="1:25" ht="75" customHeight="1" x14ac:dyDescent="0.2">
      <c r="A5" s="67" t="s">
        <v>56</v>
      </c>
      <c r="B5" s="59" t="s">
        <v>196</v>
      </c>
      <c r="C5" s="63" t="s">
        <v>22</v>
      </c>
      <c r="D5" s="63" t="s">
        <v>5</v>
      </c>
      <c r="E5" s="68">
        <v>11</v>
      </c>
      <c r="F5" s="69">
        <f>E5/$E$22*100</f>
        <v>16.666666666666664</v>
      </c>
      <c r="G5" s="61" t="s">
        <v>197</v>
      </c>
      <c r="H5" s="65" t="s">
        <v>139</v>
      </c>
      <c r="I5" s="66" t="s">
        <v>54</v>
      </c>
      <c r="J5" s="63" t="s">
        <v>39</v>
      </c>
      <c r="K5" s="60" t="s">
        <v>132</v>
      </c>
      <c r="L5" s="63" t="s">
        <v>17</v>
      </c>
      <c r="M5" s="63" t="s">
        <v>48</v>
      </c>
      <c r="N5" s="53" t="s">
        <v>193</v>
      </c>
      <c r="O5" s="63" t="s">
        <v>150</v>
      </c>
      <c r="P5" s="63" t="s">
        <v>82</v>
      </c>
      <c r="Q5" s="63" t="s">
        <v>83</v>
      </c>
      <c r="R5" s="56" t="s">
        <v>172</v>
      </c>
      <c r="S5" s="56" t="s">
        <v>206</v>
      </c>
      <c r="T5" s="53" t="s">
        <v>173</v>
      </c>
      <c r="U5" s="8" t="s">
        <v>174</v>
      </c>
      <c r="V5" s="56" t="s">
        <v>204</v>
      </c>
      <c r="W5" s="56" t="s">
        <v>175</v>
      </c>
      <c r="X5" s="56" t="s">
        <v>205</v>
      </c>
      <c r="Y5" s="56" t="s">
        <v>176</v>
      </c>
    </row>
    <row r="6" spans="1:25" ht="32" x14ac:dyDescent="0.2">
      <c r="A6" s="64"/>
      <c r="B6" s="59" t="s">
        <v>195</v>
      </c>
      <c r="C6" s="64"/>
      <c r="D6" s="64"/>
      <c r="E6" s="64"/>
      <c r="F6" s="64"/>
      <c r="G6" s="27" t="s">
        <v>198</v>
      </c>
      <c r="H6" s="64"/>
      <c r="I6" s="64"/>
      <c r="J6" s="64"/>
      <c r="K6" s="52" t="s">
        <v>54</v>
      </c>
      <c r="L6" s="64"/>
      <c r="M6" s="64"/>
      <c r="N6" s="56" t="s">
        <v>194</v>
      </c>
      <c r="O6" s="64"/>
      <c r="P6" s="64"/>
      <c r="Q6" s="64"/>
      <c r="R6" s="56" t="s">
        <v>177</v>
      </c>
      <c r="S6" s="8" t="s">
        <v>177</v>
      </c>
      <c r="T6" s="53" t="s">
        <v>178</v>
      </c>
      <c r="U6" s="8" t="s">
        <v>179</v>
      </c>
      <c r="V6" s="8" t="s">
        <v>207</v>
      </c>
      <c r="W6" s="8" t="s">
        <v>177</v>
      </c>
      <c r="X6" s="8" t="s">
        <v>207</v>
      </c>
      <c r="Y6" s="56" t="s">
        <v>180</v>
      </c>
    </row>
    <row r="7" spans="1:25" ht="80" x14ac:dyDescent="0.2">
      <c r="A7" s="16" t="s">
        <v>57</v>
      </c>
      <c r="B7" s="16" t="s">
        <v>6</v>
      </c>
      <c r="C7" s="15" t="s">
        <v>28</v>
      </c>
      <c r="D7" s="9" t="s">
        <v>7</v>
      </c>
      <c r="E7" s="10">
        <v>4</v>
      </c>
      <c r="F7" s="27">
        <f t="shared" si="0"/>
        <v>6.0606060606060606</v>
      </c>
      <c r="G7" s="27" t="s">
        <v>79</v>
      </c>
      <c r="H7" s="46" t="s">
        <v>110</v>
      </c>
      <c r="I7" s="46" t="s">
        <v>140</v>
      </c>
      <c r="J7" s="9" t="s">
        <v>54</v>
      </c>
      <c r="K7" s="52" t="s">
        <v>54</v>
      </c>
      <c r="L7" s="9" t="s">
        <v>54</v>
      </c>
      <c r="M7" s="9" t="s">
        <v>54</v>
      </c>
      <c r="N7" s="62" t="s">
        <v>73</v>
      </c>
      <c r="O7" s="9" t="s">
        <v>148</v>
      </c>
      <c r="P7" s="38" t="s">
        <v>84</v>
      </c>
      <c r="Q7" s="9" t="s">
        <v>85</v>
      </c>
      <c r="R7" s="8" t="s">
        <v>199</v>
      </c>
      <c r="S7" s="8" t="s">
        <v>181</v>
      </c>
      <c r="T7" s="53" t="s">
        <v>167</v>
      </c>
      <c r="U7" s="8" t="s">
        <v>168</v>
      </c>
      <c r="V7" s="8" t="s">
        <v>181</v>
      </c>
      <c r="W7" s="8" t="s">
        <v>182</v>
      </c>
      <c r="X7" s="8" t="s">
        <v>208</v>
      </c>
      <c r="Y7" s="56" t="s">
        <v>183</v>
      </c>
    </row>
    <row r="8" spans="1:25" ht="64" x14ac:dyDescent="0.2">
      <c r="A8" s="16" t="s">
        <v>58</v>
      </c>
      <c r="B8" s="16" t="s">
        <v>34</v>
      </c>
      <c r="C8" s="16" t="s">
        <v>15</v>
      </c>
      <c r="D8" s="9" t="s">
        <v>9</v>
      </c>
      <c r="E8" s="10">
        <v>2</v>
      </c>
      <c r="F8" s="27">
        <f t="shared" si="0"/>
        <v>3.0303030303030303</v>
      </c>
      <c r="G8" s="27" t="s">
        <v>8</v>
      </c>
      <c r="H8" s="46" t="s">
        <v>138</v>
      </c>
      <c r="I8" s="46" t="s">
        <v>107</v>
      </c>
      <c r="J8" s="9" t="s">
        <v>54</v>
      </c>
      <c r="K8" s="52" t="s">
        <v>54</v>
      </c>
      <c r="L8" s="9" t="s">
        <v>54</v>
      </c>
      <c r="M8" s="9" t="s">
        <v>54</v>
      </c>
      <c r="N8" s="15" t="s">
        <v>74</v>
      </c>
      <c r="O8" s="9" t="s">
        <v>148</v>
      </c>
      <c r="P8" s="38" t="s">
        <v>86</v>
      </c>
      <c r="Q8" s="9" t="s">
        <v>87</v>
      </c>
      <c r="R8" s="8" t="s">
        <v>199</v>
      </c>
      <c r="S8" s="53" t="s">
        <v>181</v>
      </c>
      <c r="T8" s="53" t="s">
        <v>167</v>
      </c>
      <c r="U8" s="8" t="s">
        <v>168</v>
      </c>
      <c r="V8" s="8" t="s">
        <v>181</v>
      </c>
      <c r="W8" s="8" t="s">
        <v>181</v>
      </c>
      <c r="X8" s="8" t="s">
        <v>181</v>
      </c>
      <c r="Y8" s="56" t="s">
        <v>189</v>
      </c>
    </row>
    <row r="9" spans="1:25" ht="176" x14ac:dyDescent="0.2">
      <c r="A9" s="37" t="s">
        <v>59</v>
      </c>
      <c r="B9" s="16" t="s">
        <v>31</v>
      </c>
      <c r="C9" s="15" t="s">
        <v>30</v>
      </c>
      <c r="D9" s="9" t="s">
        <v>7</v>
      </c>
      <c r="E9" s="10">
        <v>2</v>
      </c>
      <c r="F9" s="27">
        <f t="shared" si="0"/>
        <v>3.0303030303030303</v>
      </c>
      <c r="G9" s="44" t="s">
        <v>104</v>
      </c>
      <c r="H9" s="42" t="s">
        <v>54</v>
      </c>
      <c r="I9" s="46" t="s">
        <v>143</v>
      </c>
      <c r="J9" s="15" t="s">
        <v>42</v>
      </c>
      <c r="K9" s="52" t="s">
        <v>54</v>
      </c>
      <c r="L9" s="9" t="s">
        <v>54</v>
      </c>
      <c r="M9" s="9" t="s">
        <v>54</v>
      </c>
      <c r="N9" s="15" t="s">
        <v>105</v>
      </c>
      <c r="O9" s="9" t="s">
        <v>148</v>
      </c>
      <c r="P9" s="38" t="s">
        <v>88</v>
      </c>
      <c r="Q9" s="9" t="s">
        <v>85</v>
      </c>
      <c r="R9" s="8" t="s">
        <v>181</v>
      </c>
      <c r="S9" s="53" t="s">
        <v>184</v>
      </c>
      <c r="T9" s="53" t="s">
        <v>167</v>
      </c>
      <c r="U9" s="8" t="s">
        <v>168</v>
      </c>
      <c r="V9" s="8" t="s">
        <v>185</v>
      </c>
      <c r="W9" s="8" t="s">
        <v>181</v>
      </c>
      <c r="X9" s="8" t="s">
        <v>185</v>
      </c>
      <c r="Y9" s="56" t="s">
        <v>183</v>
      </c>
    </row>
    <row r="10" spans="1:25" ht="48" x14ac:dyDescent="0.2">
      <c r="A10" s="16" t="s">
        <v>60</v>
      </c>
      <c r="B10" s="33" t="s">
        <v>10</v>
      </c>
      <c r="C10" s="9" t="s">
        <v>21</v>
      </c>
      <c r="D10" s="9" t="s">
        <v>4</v>
      </c>
      <c r="E10" s="10">
        <v>2</v>
      </c>
      <c r="F10" s="27">
        <f t="shared" si="0"/>
        <v>3.0303030303030303</v>
      </c>
      <c r="G10" s="44" t="s">
        <v>144</v>
      </c>
      <c r="H10" s="46" t="s">
        <v>111</v>
      </c>
      <c r="I10" s="42" t="s">
        <v>54</v>
      </c>
      <c r="J10" s="15" t="s">
        <v>40</v>
      </c>
      <c r="K10" s="53" t="s">
        <v>133</v>
      </c>
      <c r="L10" s="9" t="s">
        <v>18</v>
      </c>
      <c r="M10" s="15" t="s">
        <v>46</v>
      </c>
      <c r="N10" s="15" t="s">
        <v>75</v>
      </c>
      <c r="O10" s="15" t="s">
        <v>149</v>
      </c>
      <c r="P10" s="38" t="s">
        <v>89</v>
      </c>
      <c r="Q10" s="9" t="s">
        <v>90</v>
      </c>
      <c r="R10" s="52" t="s">
        <v>181</v>
      </c>
      <c r="S10" s="53" t="s">
        <v>209</v>
      </c>
      <c r="T10" s="53" t="s">
        <v>167</v>
      </c>
      <c r="U10" s="52" t="s">
        <v>168</v>
      </c>
      <c r="V10" s="52" t="s">
        <v>186</v>
      </c>
      <c r="W10" s="52" t="s">
        <v>187</v>
      </c>
      <c r="X10" s="52" t="s">
        <v>210</v>
      </c>
      <c r="Y10" s="53" t="s">
        <v>183</v>
      </c>
    </row>
    <row r="11" spans="1:25" ht="96" x14ac:dyDescent="0.2">
      <c r="A11" s="16" t="s">
        <v>61</v>
      </c>
      <c r="B11" s="37" t="s">
        <v>33</v>
      </c>
      <c r="C11" s="9" t="s">
        <v>26</v>
      </c>
      <c r="D11" s="9" t="s">
        <v>7</v>
      </c>
      <c r="E11" s="10">
        <v>1</v>
      </c>
      <c r="F11" s="27">
        <f t="shared" si="0"/>
        <v>1.5151515151515151</v>
      </c>
      <c r="G11" s="27" t="s">
        <v>8</v>
      </c>
      <c r="H11" s="46" t="s">
        <v>135</v>
      </c>
      <c r="I11" s="46" t="s">
        <v>106</v>
      </c>
      <c r="J11" s="15" t="s">
        <v>41</v>
      </c>
      <c r="K11" s="52" t="s">
        <v>54</v>
      </c>
      <c r="L11" s="9" t="s">
        <v>118</v>
      </c>
      <c r="M11" s="9" t="s">
        <v>54</v>
      </c>
      <c r="N11" s="15" t="s">
        <v>71</v>
      </c>
      <c r="O11" s="9" t="s">
        <v>148</v>
      </c>
      <c r="P11" s="38" t="s">
        <v>91</v>
      </c>
      <c r="Q11" s="9" t="s">
        <v>85</v>
      </c>
      <c r="R11" s="8" t="s">
        <v>199</v>
      </c>
      <c r="S11" s="8" t="s">
        <v>181</v>
      </c>
      <c r="T11" s="53" t="s">
        <v>167</v>
      </c>
      <c r="U11" s="8" t="s">
        <v>168</v>
      </c>
      <c r="V11" s="8" t="s">
        <v>211</v>
      </c>
      <c r="W11" s="8" t="s">
        <v>181</v>
      </c>
      <c r="X11" s="8" t="s">
        <v>181</v>
      </c>
      <c r="Y11" s="56" t="s">
        <v>183</v>
      </c>
    </row>
    <row r="12" spans="1:25" ht="64" x14ac:dyDescent="0.2">
      <c r="A12" s="16" t="s">
        <v>62</v>
      </c>
      <c r="B12" s="37" t="s">
        <v>32</v>
      </c>
      <c r="C12" s="9" t="s">
        <v>27</v>
      </c>
      <c r="D12" s="9" t="s">
        <v>7</v>
      </c>
      <c r="E12" s="10">
        <v>1</v>
      </c>
      <c r="F12" s="27">
        <f t="shared" si="0"/>
        <v>1.5151515151515151</v>
      </c>
      <c r="G12" s="27" t="s">
        <v>8</v>
      </c>
      <c r="H12" s="46" t="s">
        <v>136</v>
      </c>
      <c r="I12" s="46" t="s">
        <v>114</v>
      </c>
      <c r="J12" s="9" t="s">
        <v>54</v>
      </c>
      <c r="K12" s="52" t="s">
        <v>54</v>
      </c>
      <c r="L12" s="9" t="s">
        <v>54</v>
      </c>
      <c r="M12" s="9" t="s">
        <v>54</v>
      </c>
      <c r="N12" s="9" t="s">
        <v>72</v>
      </c>
      <c r="O12" s="9" t="s">
        <v>148</v>
      </c>
      <c r="P12" s="38" t="s">
        <v>92</v>
      </c>
      <c r="Q12" s="9" t="s">
        <v>93</v>
      </c>
      <c r="R12" s="8" t="s">
        <v>199</v>
      </c>
      <c r="S12" s="8" t="s">
        <v>181</v>
      </c>
      <c r="T12" s="53" t="s">
        <v>167</v>
      </c>
      <c r="U12" s="8" t="s">
        <v>168</v>
      </c>
      <c r="V12" s="8" t="s">
        <v>188</v>
      </c>
      <c r="W12" s="8" t="s">
        <v>181</v>
      </c>
      <c r="X12" s="8" t="s">
        <v>181</v>
      </c>
      <c r="Y12" s="56" t="s">
        <v>183</v>
      </c>
    </row>
    <row r="13" spans="1:25" ht="112" x14ac:dyDescent="0.2">
      <c r="A13" s="16" t="s">
        <v>117</v>
      </c>
      <c r="B13" s="37" t="s">
        <v>69</v>
      </c>
      <c r="C13" s="9" t="s">
        <v>70</v>
      </c>
      <c r="D13" s="9" t="s">
        <v>9</v>
      </c>
      <c r="E13" s="10">
        <v>1</v>
      </c>
      <c r="F13" s="27">
        <f t="shared" si="0"/>
        <v>1.5151515151515151</v>
      </c>
      <c r="G13" s="27" t="s">
        <v>8</v>
      </c>
      <c r="H13" s="46" t="s">
        <v>112</v>
      </c>
      <c r="I13" s="46" t="s">
        <v>141</v>
      </c>
      <c r="J13" s="9" t="s">
        <v>54</v>
      </c>
      <c r="K13" s="52" t="s">
        <v>54</v>
      </c>
      <c r="L13" s="9" t="s">
        <v>54</v>
      </c>
      <c r="M13" s="9" t="s">
        <v>54</v>
      </c>
      <c r="N13" s="15" t="s">
        <v>76</v>
      </c>
      <c r="O13" s="9" t="s">
        <v>148</v>
      </c>
      <c r="P13" s="38" t="s">
        <v>94</v>
      </c>
      <c r="Q13" s="9" t="s">
        <v>95</v>
      </c>
      <c r="R13" s="8" t="s">
        <v>199</v>
      </c>
      <c r="S13" s="8" t="s">
        <v>181</v>
      </c>
      <c r="T13" s="53" t="s">
        <v>167</v>
      </c>
      <c r="U13" s="8" t="s">
        <v>168</v>
      </c>
      <c r="V13" s="8" t="s">
        <v>181</v>
      </c>
      <c r="W13" s="8" t="s">
        <v>181</v>
      </c>
      <c r="X13" s="8" t="s">
        <v>212</v>
      </c>
      <c r="Y13" s="56" t="s">
        <v>183</v>
      </c>
    </row>
    <row r="14" spans="1:25" ht="128" x14ac:dyDescent="0.2">
      <c r="A14" s="16" t="s">
        <v>63</v>
      </c>
      <c r="B14" s="33" t="s">
        <v>23</v>
      </c>
      <c r="C14" s="9" t="s">
        <v>25</v>
      </c>
      <c r="D14" s="9" t="s">
        <v>13</v>
      </c>
      <c r="E14" s="10">
        <v>1</v>
      </c>
      <c r="F14" s="27">
        <f t="shared" si="0"/>
        <v>1.5151515151515151</v>
      </c>
      <c r="G14" s="44" t="s">
        <v>100</v>
      </c>
      <c r="H14" s="42" t="s">
        <v>54</v>
      </c>
      <c r="I14" s="46" t="s">
        <v>142</v>
      </c>
      <c r="J14" s="9" t="s">
        <v>54</v>
      </c>
      <c r="K14" s="52" t="s">
        <v>54</v>
      </c>
      <c r="L14" s="9" t="s">
        <v>54</v>
      </c>
      <c r="M14" s="9" t="s">
        <v>24</v>
      </c>
      <c r="N14" s="15" t="s">
        <v>76</v>
      </c>
      <c r="O14" s="9" t="s">
        <v>148</v>
      </c>
      <c r="P14" s="38" t="s">
        <v>96</v>
      </c>
      <c r="Q14" s="9" t="s">
        <v>93</v>
      </c>
      <c r="R14" s="8" t="s">
        <v>199</v>
      </c>
      <c r="S14" s="53" t="s">
        <v>181</v>
      </c>
      <c r="T14" s="53" t="s">
        <v>167</v>
      </c>
      <c r="U14" s="8" t="s">
        <v>168</v>
      </c>
      <c r="V14" s="8" t="s">
        <v>190</v>
      </c>
      <c r="W14" s="8" t="s">
        <v>181</v>
      </c>
      <c r="X14" s="8" t="s">
        <v>190</v>
      </c>
      <c r="Y14" s="56" t="s">
        <v>183</v>
      </c>
    </row>
    <row r="15" spans="1:25" ht="48" x14ac:dyDescent="0.2">
      <c r="A15" s="16" t="s">
        <v>65</v>
      </c>
      <c r="B15" s="16" t="s">
        <v>12</v>
      </c>
      <c r="C15" s="9" t="s">
        <v>16</v>
      </c>
      <c r="D15" s="9" t="s">
        <v>7</v>
      </c>
      <c r="E15" s="10">
        <v>1</v>
      </c>
      <c r="F15" s="27">
        <f t="shared" si="0"/>
        <v>1.5151515151515151</v>
      </c>
      <c r="G15" s="44" t="s">
        <v>100</v>
      </c>
      <c r="H15" s="46" t="s">
        <v>113</v>
      </c>
      <c r="I15" s="46" t="s">
        <v>115</v>
      </c>
      <c r="J15" s="9" t="s">
        <v>54</v>
      </c>
      <c r="K15" s="52" t="s">
        <v>54</v>
      </c>
      <c r="L15" s="9" t="s">
        <v>54</v>
      </c>
      <c r="M15" s="9" t="s">
        <v>54</v>
      </c>
      <c r="N15" s="15" t="s">
        <v>77</v>
      </c>
      <c r="O15" s="9" t="s">
        <v>148</v>
      </c>
      <c r="P15" s="38" t="s">
        <v>97</v>
      </c>
      <c r="Q15" s="9" t="s">
        <v>85</v>
      </c>
      <c r="R15" s="8" t="s">
        <v>181</v>
      </c>
      <c r="S15" s="53" t="s">
        <v>181</v>
      </c>
      <c r="T15" s="53" t="s">
        <v>167</v>
      </c>
      <c r="U15" s="8" t="s">
        <v>168</v>
      </c>
      <c r="V15" s="8" t="s">
        <v>191</v>
      </c>
      <c r="W15" s="8" t="s">
        <v>181</v>
      </c>
      <c r="X15" s="8" t="s">
        <v>191</v>
      </c>
      <c r="Y15" s="56" t="s">
        <v>183</v>
      </c>
    </row>
    <row r="16" spans="1:25" ht="48" x14ac:dyDescent="0.2">
      <c r="A16" s="16" t="s">
        <v>68</v>
      </c>
      <c r="B16" s="16" t="s">
        <v>11</v>
      </c>
      <c r="C16" s="9" t="s">
        <v>20</v>
      </c>
      <c r="D16" s="9" t="s">
        <v>9</v>
      </c>
      <c r="E16" s="10">
        <v>1</v>
      </c>
      <c r="F16" s="27">
        <f t="shared" si="0"/>
        <v>1.5151515151515151</v>
      </c>
      <c r="G16" s="10" t="s">
        <v>8</v>
      </c>
      <c r="H16" s="42" t="s">
        <v>54</v>
      </c>
      <c r="I16" s="46" t="s">
        <v>116</v>
      </c>
      <c r="J16" s="9" t="s">
        <v>54</v>
      </c>
      <c r="K16" s="52" t="s">
        <v>54</v>
      </c>
      <c r="L16" s="9" t="s">
        <v>54</v>
      </c>
      <c r="M16" s="9" t="s">
        <v>54</v>
      </c>
      <c r="N16" s="15" t="s">
        <v>77</v>
      </c>
      <c r="O16" s="9" t="s">
        <v>148</v>
      </c>
      <c r="P16" s="38" t="s">
        <v>98</v>
      </c>
      <c r="Q16" s="9" t="s">
        <v>85</v>
      </c>
      <c r="R16" s="8" t="s">
        <v>199</v>
      </c>
      <c r="S16" s="8" t="s">
        <v>181</v>
      </c>
      <c r="T16" s="53" t="s">
        <v>167</v>
      </c>
      <c r="U16" s="8" t="s">
        <v>168</v>
      </c>
      <c r="V16" s="8" t="s">
        <v>192</v>
      </c>
      <c r="W16" s="8" t="s">
        <v>181</v>
      </c>
      <c r="X16" s="8" t="s">
        <v>192</v>
      </c>
      <c r="Y16" s="56" t="s">
        <v>183</v>
      </c>
    </row>
    <row r="17" spans="1:25" ht="64" x14ac:dyDescent="0.2">
      <c r="A17" s="16" t="s">
        <v>119</v>
      </c>
      <c r="B17" s="16" t="s">
        <v>120</v>
      </c>
      <c r="C17" s="9" t="s">
        <v>121</v>
      </c>
      <c r="D17" s="9" t="s">
        <v>13</v>
      </c>
      <c r="E17" s="10">
        <v>1</v>
      </c>
      <c r="F17" s="27">
        <f t="shared" si="0"/>
        <v>1.5151515151515151</v>
      </c>
      <c r="G17" s="10" t="s">
        <v>8</v>
      </c>
      <c r="H17" s="42" t="s">
        <v>54</v>
      </c>
      <c r="I17" s="42" t="s">
        <v>137</v>
      </c>
      <c r="J17" s="48" t="s">
        <v>54</v>
      </c>
      <c r="K17" s="52" t="s">
        <v>54</v>
      </c>
      <c r="L17" s="9" t="s">
        <v>54</v>
      </c>
      <c r="M17" s="52" t="s">
        <v>54</v>
      </c>
      <c r="N17" s="15" t="s">
        <v>129</v>
      </c>
      <c r="O17" s="9" t="s">
        <v>148</v>
      </c>
      <c r="P17" s="49" t="s">
        <v>126</v>
      </c>
      <c r="Q17" s="48">
        <v>33</v>
      </c>
      <c r="R17" s="8" t="s">
        <v>199</v>
      </c>
      <c r="S17" s="8" t="s">
        <v>181</v>
      </c>
      <c r="T17" s="53" t="s">
        <v>167</v>
      </c>
      <c r="U17" s="8" t="s">
        <v>168</v>
      </c>
      <c r="V17" s="8" t="s">
        <v>181</v>
      </c>
      <c r="W17" s="8" t="s">
        <v>181</v>
      </c>
      <c r="X17" s="8" t="s">
        <v>213</v>
      </c>
      <c r="Y17" s="56" t="s">
        <v>183</v>
      </c>
    </row>
    <row r="18" spans="1:25" ht="80" x14ac:dyDescent="0.2">
      <c r="A18" s="16" t="s">
        <v>122</v>
      </c>
      <c r="B18" s="16" t="s">
        <v>123</v>
      </c>
      <c r="C18" s="9" t="s">
        <v>124</v>
      </c>
      <c r="D18" s="9" t="s">
        <v>9</v>
      </c>
      <c r="E18" s="10">
        <v>1</v>
      </c>
      <c r="F18" s="27">
        <f t="shared" si="0"/>
        <v>1.5151515151515151</v>
      </c>
      <c r="G18" s="10" t="s">
        <v>8</v>
      </c>
      <c r="H18" s="42" t="s">
        <v>54</v>
      </c>
      <c r="I18" s="46" t="s">
        <v>128</v>
      </c>
      <c r="J18" s="48" t="s">
        <v>54</v>
      </c>
      <c r="K18" s="52" t="s">
        <v>54</v>
      </c>
      <c r="L18" s="9" t="s">
        <v>54</v>
      </c>
      <c r="M18" s="52" t="s">
        <v>54</v>
      </c>
      <c r="N18" s="15" t="s">
        <v>127</v>
      </c>
      <c r="O18" s="9" t="s">
        <v>148</v>
      </c>
      <c r="P18" s="49" t="s">
        <v>125</v>
      </c>
      <c r="Q18" s="48">
        <v>34</v>
      </c>
      <c r="R18" s="8" t="s">
        <v>199</v>
      </c>
      <c r="S18" s="8" t="s">
        <v>181</v>
      </c>
      <c r="T18" s="53" t="s">
        <v>167</v>
      </c>
      <c r="U18" s="8" t="s">
        <v>168</v>
      </c>
      <c r="V18" s="8" t="s">
        <v>201</v>
      </c>
      <c r="W18" s="8" t="s">
        <v>181</v>
      </c>
      <c r="X18" s="8" t="s">
        <v>181</v>
      </c>
      <c r="Y18" s="53" t="s">
        <v>183</v>
      </c>
    </row>
    <row r="19" spans="1:25" ht="176" x14ac:dyDescent="0.2">
      <c r="A19" s="16" t="s">
        <v>145</v>
      </c>
      <c r="B19" s="16" t="s">
        <v>146</v>
      </c>
      <c r="C19" s="52" t="s">
        <v>147</v>
      </c>
      <c r="D19" s="52" t="s">
        <v>9</v>
      </c>
      <c r="E19" s="10">
        <v>1</v>
      </c>
      <c r="F19" s="27">
        <f t="shared" si="0"/>
        <v>1.5151515151515151</v>
      </c>
      <c r="G19" s="10" t="s">
        <v>8</v>
      </c>
      <c r="H19" s="42" t="s">
        <v>54</v>
      </c>
      <c r="I19" s="46" t="s">
        <v>143</v>
      </c>
      <c r="J19" s="53" t="s">
        <v>42</v>
      </c>
      <c r="K19" s="52" t="s">
        <v>54</v>
      </c>
      <c r="L19" s="52" t="s">
        <v>54</v>
      </c>
      <c r="M19" s="52" t="s">
        <v>54</v>
      </c>
      <c r="N19" s="53" t="s">
        <v>105</v>
      </c>
      <c r="O19" s="52" t="s">
        <v>148</v>
      </c>
      <c r="P19" s="49" t="s">
        <v>151</v>
      </c>
      <c r="Q19" s="52" t="s">
        <v>152</v>
      </c>
      <c r="R19" s="8" t="s">
        <v>199</v>
      </c>
      <c r="S19" s="8" t="s">
        <v>181</v>
      </c>
      <c r="T19" s="53" t="s">
        <v>167</v>
      </c>
      <c r="U19" s="8" t="s">
        <v>168</v>
      </c>
      <c r="V19" s="8" t="s">
        <v>181</v>
      </c>
      <c r="W19" s="8" t="s">
        <v>181</v>
      </c>
      <c r="X19" s="8" t="s">
        <v>181</v>
      </c>
      <c r="Y19" s="56" t="s">
        <v>189</v>
      </c>
    </row>
    <row r="20" spans="1:25" ht="80" x14ac:dyDescent="0.2">
      <c r="A20" s="16" t="s">
        <v>154</v>
      </c>
      <c r="B20" s="16" t="s">
        <v>155</v>
      </c>
      <c r="C20" s="52" t="s">
        <v>153</v>
      </c>
      <c r="D20" s="52" t="s">
        <v>7</v>
      </c>
      <c r="E20" s="10">
        <v>1</v>
      </c>
      <c r="F20" s="27">
        <f t="shared" si="0"/>
        <v>1.5151515151515151</v>
      </c>
      <c r="G20" s="10" t="s">
        <v>8</v>
      </c>
      <c r="H20" s="42" t="s">
        <v>54</v>
      </c>
      <c r="I20" s="46" t="s">
        <v>128</v>
      </c>
      <c r="J20" s="52" t="s">
        <v>54</v>
      </c>
      <c r="K20" s="52" t="s">
        <v>54</v>
      </c>
      <c r="L20" s="52" t="s">
        <v>54</v>
      </c>
      <c r="M20" s="52" t="s">
        <v>54</v>
      </c>
      <c r="N20" s="53" t="s">
        <v>127</v>
      </c>
      <c r="O20" s="52" t="s">
        <v>148</v>
      </c>
      <c r="P20" s="49" t="s">
        <v>156</v>
      </c>
      <c r="Q20" s="52">
        <v>34</v>
      </c>
      <c r="R20" s="8" t="s">
        <v>181</v>
      </c>
      <c r="S20" s="8" t="s">
        <v>181</v>
      </c>
      <c r="T20" s="53" t="s">
        <v>167</v>
      </c>
      <c r="U20" s="8" t="s">
        <v>168</v>
      </c>
      <c r="V20" s="8" t="s">
        <v>214</v>
      </c>
      <c r="W20" s="8" t="s">
        <v>181</v>
      </c>
      <c r="X20" s="8" t="s">
        <v>214</v>
      </c>
      <c r="Y20" s="56" t="s">
        <v>183</v>
      </c>
    </row>
    <row r="21" spans="1:25" x14ac:dyDescent="0.2">
      <c r="A21" s="34"/>
      <c r="B21" s="34" t="s">
        <v>14</v>
      </c>
      <c r="C21" s="11"/>
      <c r="D21" s="8"/>
      <c r="E21" s="21">
        <v>4</v>
      </c>
      <c r="F21" s="27">
        <f t="shared" si="0"/>
        <v>6.0606060606060606</v>
      </c>
      <c r="G21" s="27"/>
      <c r="H21" s="10"/>
      <c r="I21" s="10"/>
      <c r="J21" s="9"/>
      <c r="K21" s="48"/>
      <c r="L21" s="8"/>
      <c r="M21" s="8"/>
      <c r="N21" s="8"/>
      <c r="O21" s="8"/>
      <c r="P21" s="8"/>
      <c r="Q21" s="8"/>
      <c r="R21" s="57"/>
      <c r="S21" s="57"/>
      <c r="T21" s="57"/>
      <c r="U21" s="57"/>
      <c r="V21" s="57"/>
      <c r="W21" s="57"/>
      <c r="X21" s="57"/>
      <c r="Y21" s="57"/>
    </row>
    <row r="22" spans="1:25" ht="16" thickBot="1" x14ac:dyDescent="0.25">
      <c r="A22" s="35"/>
      <c r="B22" s="36"/>
      <c r="C22" s="13"/>
      <c r="D22" s="12"/>
      <c r="E22" s="23">
        <f>SUM(E4:E21)</f>
        <v>66</v>
      </c>
      <c r="F22" s="28">
        <f t="shared" si="0"/>
        <v>100</v>
      </c>
      <c r="G22" s="28"/>
      <c r="H22" s="14"/>
      <c r="I22" s="14"/>
      <c r="J22" s="22" t="s">
        <v>29</v>
      </c>
      <c r="K22" s="22"/>
      <c r="L22" s="12"/>
      <c r="M22" s="12"/>
      <c r="N22" s="12"/>
      <c r="O22" s="12"/>
      <c r="P22" s="12"/>
      <c r="Q22" s="12"/>
      <c r="R22" s="58"/>
      <c r="S22" s="58"/>
      <c r="T22" s="58"/>
      <c r="U22" s="58"/>
      <c r="V22" s="58"/>
      <c r="W22" s="58"/>
      <c r="X22" s="58"/>
      <c r="Y22" s="58"/>
    </row>
    <row r="23" spans="1:25" ht="33" thickTop="1" x14ac:dyDescent="0.2">
      <c r="B23" s="18" t="s">
        <v>35</v>
      </c>
      <c r="C23" s="19" t="s">
        <v>36</v>
      </c>
      <c r="D23" s="4"/>
      <c r="E23" s="20"/>
      <c r="F23" s="4"/>
      <c r="G23" s="30"/>
      <c r="H23" s="5"/>
      <c r="I23" s="5"/>
      <c r="J23" s="24" t="s">
        <v>78</v>
      </c>
      <c r="K23" s="50"/>
    </row>
    <row r="24" spans="1:25" ht="34" x14ac:dyDescent="0.2">
      <c r="B24" s="19" t="s">
        <v>109</v>
      </c>
    </row>
    <row r="30" spans="1:25" x14ac:dyDescent="0.2">
      <c r="B30" s="40"/>
    </row>
  </sheetData>
  <mergeCells count="17">
    <mergeCell ref="Q5:Q6"/>
    <mergeCell ref="P2:Q2"/>
    <mergeCell ref="R1:Y1"/>
    <mergeCell ref="R2:X2"/>
    <mergeCell ref="Y2:Y3"/>
    <mergeCell ref="A5:A6"/>
    <mergeCell ref="C5:C6"/>
    <mergeCell ref="D5:D6"/>
    <mergeCell ref="E5:E6"/>
    <mergeCell ref="F5:F6"/>
    <mergeCell ref="O5:O6"/>
    <mergeCell ref="P5:P6"/>
    <mergeCell ref="H5:H6"/>
    <mergeCell ref="I5:I6"/>
    <mergeCell ref="J5:J6"/>
    <mergeCell ref="L5:L6"/>
    <mergeCell ref="M5:M6"/>
  </mergeCells>
  <pageMargins left="0.7" right="0.7" top="0.78740157499999996" bottom="0.78740157499999996"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CXCR4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Christoph</dc:creator>
  <cp:lastModifiedBy>Mcnulty, Shannon Michelle</cp:lastModifiedBy>
  <dcterms:created xsi:type="dcterms:W3CDTF">2021-03-22T06:56:30Z</dcterms:created>
  <dcterms:modified xsi:type="dcterms:W3CDTF">2021-12-20T20:58:59Z</dcterms:modified>
</cp:coreProperties>
</file>